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0380" windowHeight="7005" activeTab="0"/>
  </bookViews>
  <sheets>
    <sheet name="Hárok2" sheetId="1" r:id="rId1"/>
    <sheet name="Hárok3" sheetId="2" r:id="rId2"/>
  </sheets>
  <definedNames>
    <definedName name="_xlnm.Print_Area" localSheetId="0">'Hárok2'!$A$192:$E$201</definedName>
  </definedNames>
  <calcPr fullCalcOnLoad="1"/>
</workbook>
</file>

<file path=xl/sharedStrings.xml><?xml version="1.0" encoding="utf-8"?>
<sst xmlns="http://schemas.openxmlformats.org/spreadsheetml/2006/main" count="212" uniqueCount="125">
  <si>
    <t>1. splátka</t>
  </si>
  <si>
    <t>2. splátka</t>
  </si>
  <si>
    <t>spolu</t>
  </si>
  <si>
    <t>marec-april</t>
  </si>
  <si>
    <t>máj</t>
  </si>
  <si>
    <t>jún</t>
  </si>
  <si>
    <t>rozdiel</t>
  </si>
  <si>
    <t>III. liga</t>
  </si>
  <si>
    <t>K. N. Mesto</t>
  </si>
  <si>
    <t>Tisovec</t>
  </si>
  <si>
    <t>Čadca</t>
  </si>
  <si>
    <t>Kalinovo</t>
  </si>
  <si>
    <t>MFK BB</t>
  </si>
  <si>
    <t>pre SsFZ</t>
  </si>
  <si>
    <t>vrátiť FK</t>
  </si>
  <si>
    <t>IV. liga SEVER</t>
  </si>
  <si>
    <t>IV. liga JUH</t>
  </si>
  <si>
    <t>V. liga sk. A</t>
  </si>
  <si>
    <t>V. liga sk. B</t>
  </si>
  <si>
    <t>V. liga sk. C</t>
  </si>
  <si>
    <t>V. liga sk. D</t>
  </si>
  <si>
    <t>súťaž</t>
  </si>
  <si>
    <t>servis</t>
  </si>
  <si>
    <t>spolu zálohy</t>
  </si>
  <si>
    <t>spolu skutočnosť</t>
  </si>
  <si>
    <t>bez servisu</t>
  </si>
  <si>
    <t>Krásno n/Kys.</t>
  </si>
  <si>
    <t>Záv. Poruba</t>
  </si>
  <si>
    <t>Nová Baňa</t>
  </si>
  <si>
    <t>MR</t>
  </si>
  <si>
    <t>Makov</t>
  </si>
  <si>
    <t>Tvrdošín</t>
  </si>
  <si>
    <t>Or. Veselé</t>
  </si>
  <si>
    <t>Skalité</t>
  </si>
  <si>
    <t>Bytča</t>
  </si>
  <si>
    <t>Bytčica</t>
  </si>
  <si>
    <t>Stráňavy</t>
  </si>
  <si>
    <t>Sučany</t>
  </si>
  <si>
    <t>Predmier</t>
  </si>
  <si>
    <t>Podlavice</t>
  </si>
  <si>
    <t>Štiav . Bane</t>
  </si>
  <si>
    <t>Brusno</t>
  </si>
  <si>
    <t>Badín</t>
  </si>
  <si>
    <t>Divín</t>
  </si>
  <si>
    <t>Poltár</t>
  </si>
  <si>
    <t>Málinec</t>
  </si>
  <si>
    <t>P. Č. Balog</t>
  </si>
  <si>
    <t>Jesenské</t>
  </si>
  <si>
    <t>Kováčová</t>
  </si>
  <si>
    <t>Revúca</t>
  </si>
  <si>
    <t>Fiľakovo</t>
  </si>
  <si>
    <t>Strečno</t>
  </si>
  <si>
    <t>Rajec</t>
  </si>
  <si>
    <t>Kotešová</t>
  </si>
  <si>
    <t>Radoľa</t>
  </si>
  <si>
    <t>Raková</t>
  </si>
  <si>
    <t>Terchová</t>
  </si>
  <si>
    <t>Bánová</t>
  </si>
  <si>
    <t>Rosina</t>
  </si>
  <si>
    <t>Belá</t>
  </si>
  <si>
    <t>Dúbrava</t>
  </si>
  <si>
    <t>Likavka</t>
  </si>
  <si>
    <t>Bešeňová</t>
  </si>
  <si>
    <t>Bobrov</t>
  </si>
  <si>
    <t>Vrútky</t>
  </si>
  <si>
    <t>Trstená</t>
  </si>
  <si>
    <t>Černová</t>
  </si>
  <si>
    <t>Dražkovce</t>
  </si>
  <si>
    <t>Priechod</t>
  </si>
  <si>
    <t>Hrochoť</t>
  </si>
  <si>
    <t>Žarnovica</t>
  </si>
  <si>
    <t>Sásová</t>
  </si>
  <si>
    <t>Krupina</t>
  </si>
  <si>
    <t>Selce</t>
  </si>
  <si>
    <t>Detva</t>
  </si>
  <si>
    <t>Šalková</t>
  </si>
  <si>
    <t>Hnúšťa</t>
  </si>
  <si>
    <t>Čebovce</t>
  </si>
  <si>
    <t>Nenince</t>
  </si>
  <si>
    <t>Tachty</t>
  </si>
  <si>
    <t>Tomášovce</t>
  </si>
  <si>
    <t>Hrnč. Ves</t>
  </si>
  <si>
    <t>Príbelce</t>
  </si>
  <si>
    <t>Tornaľa</t>
  </si>
  <si>
    <t>Hajnáčka</t>
  </si>
  <si>
    <t>Sklabiná</t>
  </si>
  <si>
    <t>Pliešovce</t>
  </si>
  <si>
    <t>L.Štiavnica</t>
  </si>
  <si>
    <t>Žilina</t>
  </si>
  <si>
    <t>B.Štiavnica</t>
  </si>
  <si>
    <t>D.Tižiná</t>
  </si>
  <si>
    <t>Pohronie</t>
  </si>
  <si>
    <t>Zvolen</t>
  </si>
  <si>
    <t>Or.Jasenica</t>
  </si>
  <si>
    <t>L.Hrádok</t>
  </si>
  <si>
    <t>K.Lieskovec</t>
  </si>
  <si>
    <t>L.Lúčka</t>
  </si>
  <si>
    <t>T.Štiavnička</t>
  </si>
  <si>
    <t>V.Krtíš</t>
  </si>
  <si>
    <t>Divinka</t>
  </si>
  <si>
    <t>S.Bystrica</t>
  </si>
  <si>
    <t>Staškov</t>
  </si>
  <si>
    <t>N.Bystrica</t>
  </si>
  <si>
    <t>Vavrečka</t>
  </si>
  <si>
    <t>Malý Čepčín</t>
  </si>
  <si>
    <t>Kláštor</t>
  </si>
  <si>
    <t>Demänová</t>
  </si>
  <si>
    <t>Palúdzka</t>
  </si>
  <si>
    <t>Kľačany</t>
  </si>
  <si>
    <t xml:space="preserve">Medzibrod </t>
  </si>
  <si>
    <t>Dudince</t>
  </si>
  <si>
    <t>Veľká Lehota</t>
  </si>
  <si>
    <t>Jasenie</t>
  </si>
  <si>
    <t>Hliník n.Hr.</t>
  </si>
  <si>
    <t>S.Ľupča</t>
  </si>
  <si>
    <t>Lubeník</t>
  </si>
  <si>
    <t>Vinica</t>
  </si>
  <si>
    <t>Radzovce</t>
  </si>
  <si>
    <t>D.Strehová</t>
  </si>
  <si>
    <t>S.Ďarmoty</t>
  </si>
  <si>
    <t>preplatok</t>
  </si>
  <si>
    <t>nedoplatok</t>
  </si>
  <si>
    <t>Vyúčtovanie zálohových platieb za činnosť R a DZ - jartná časť 2013</t>
  </si>
  <si>
    <t xml:space="preserve">      - preplatky  a nedoplatky do 1,00€ (vznikli zaokrúhľovaním) nezapočítavať!!!</t>
  </si>
  <si>
    <t xml:space="preserve">         - kluby neštartujú v súťažiach dospelých SsFZ, obdržia písomné vyučtovanie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</si>
</sst>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_ ;[Red]\-0.00\ "/>
    <numFmt numFmtId="173" formatCode="#,##0\ [$€-1]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0_ ;[Red]\-0\ "/>
    <numFmt numFmtId="179" formatCode="0.0"/>
    <numFmt numFmtId="180" formatCode="0.0_ ;[Red]\-0.0\ "/>
    <numFmt numFmtId="181" formatCode="[$-41B]d\.\ mmmm\ yyyy"/>
    <numFmt numFmtId="182" formatCode="#,##0.00\ &quot;€&quot;"/>
  </numFmts>
  <fonts count="2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2"/>
      <color indexed="10"/>
      <name val="Arial"/>
      <family val="0"/>
    </font>
    <font>
      <sz val="14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172" fontId="0" fillId="0" borderId="32" xfId="0" applyNumberFormat="1" applyBorder="1" applyAlignment="1">
      <alignment horizontal="center" vertical="center"/>
    </xf>
    <xf numFmtId="172" fontId="1" fillId="0" borderId="3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6" fontId="1" fillId="0" borderId="12" xfId="0" applyNumberFormat="1" applyFont="1" applyBorder="1" applyAlignment="1">
      <alignment horizontal="center" vertical="center"/>
    </xf>
    <xf numFmtId="1" fontId="0" fillId="24" borderId="10" xfId="0" applyNumberFormat="1" applyFill="1" applyBorder="1" applyAlignment="1">
      <alignment horizontal="center" vertical="center"/>
    </xf>
    <xf numFmtId="178" fontId="0" fillId="0" borderId="32" xfId="0" applyNumberForma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24" borderId="12" xfId="0" applyNumberFormat="1" applyFont="1" applyFill="1" applyBorder="1" applyAlignment="1">
      <alignment horizontal="center" vertical="center"/>
    </xf>
    <xf numFmtId="178" fontId="1" fillId="0" borderId="31" xfId="0" applyNumberFormat="1" applyFon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8" fillId="25" borderId="13" xfId="0" applyNumberFormat="1" applyFont="1" applyFill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2" fontId="7" fillId="25" borderId="35" xfId="0" applyNumberFormat="1" applyFont="1" applyFill="1" applyBorder="1" applyAlignment="1">
      <alignment horizontal="center"/>
    </xf>
    <xf numFmtId="2" fontId="7" fillId="25" borderId="36" xfId="0" applyNumberFormat="1" applyFont="1" applyFill="1" applyBorder="1" applyAlignment="1">
      <alignment horizontal="center"/>
    </xf>
    <xf numFmtId="2" fontId="0" fillId="0" borderId="32" xfId="0" applyNumberFormat="1" applyBorder="1" applyAlignment="1">
      <alignment horizontal="center" vertical="center"/>
    </xf>
    <xf numFmtId="2" fontId="7" fillId="25" borderId="37" xfId="0" applyNumberFormat="1" applyFont="1" applyFill="1" applyBorder="1" applyAlignment="1">
      <alignment horizontal="center"/>
    </xf>
    <xf numFmtId="2" fontId="7" fillId="25" borderId="38" xfId="0" applyNumberFormat="1" applyFont="1" applyFill="1" applyBorder="1" applyAlignment="1">
      <alignment horizontal="center"/>
    </xf>
    <xf numFmtId="2" fontId="7" fillId="25" borderId="39" xfId="0" applyNumberFormat="1" applyFont="1" applyFill="1" applyBorder="1" applyAlignment="1">
      <alignment horizontal="center"/>
    </xf>
    <xf numFmtId="2" fontId="0" fillId="0" borderId="34" xfId="0" applyNumberFormat="1" applyFont="1" applyBorder="1" applyAlignment="1">
      <alignment horizontal="center" vertical="center"/>
    </xf>
    <xf numFmtId="2" fontId="0" fillId="0" borderId="32" xfId="0" applyNumberForma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172" fontId="0" fillId="0" borderId="32" xfId="0" applyNumberFormat="1" applyFont="1" applyFill="1" applyBorder="1" applyAlignment="1">
      <alignment horizontal="center" vertical="center"/>
    </xf>
    <xf numFmtId="2" fontId="6" fillId="0" borderId="32" xfId="0" applyNumberFormat="1" applyFont="1" applyFill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72" fontId="0" fillId="0" borderId="32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26" borderId="29" xfId="0" applyFont="1" applyFill="1" applyBorder="1" applyAlignment="1">
      <alignment horizontal="left" vertical="center"/>
    </xf>
    <xf numFmtId="2" fontId="0" fillId="26" borderId="34" xfId="0" applyNumberFormat="1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172" fontId="0" fillId="26" borderId="32" xfId="0" applyNumberFormat="1" applyFill="1" applyBorder="1" applyAlignment="1">
      <alignment horizontal="center" vertical="center"/>
    </xf>
    <xf numFmtId="0" fontId="0" fillId="26" borderId="23" xfId="0" applyFill="1" applyBorder="1" applyAlignment="1">
      <alignment horizontal="center" vertical="center"/>
    </xf>
    <xf numFmtId="0" fontId="6" fillId="26" borderId="41" xfId="0" applyFont="1" applyFill="1" applyBorder="1" applyAlignment="1">
      <alignment horizontal="center" vertical="center"/>
    </xf>
    <xf numFmtId="2" fontId="7" fillId="26" borderId="36" xfId="0" applyNumberFormat="1" applyFont="1" applyFill="1" applyBorder="1" applyAlignment="1">
      <alignment horizontal="center"/>
    </xf>
    <xf numFmtId="2" fontId="0" fillId="26" borderId="32" xfId="0" applyNumberFormat="1" applyFill="1" applyBorder="1" applyAlignment="1">
      <alignment horizontal="center" vertical="center"/>
    </xf>
    <xf numFmtId="0" fontId="6" fillId="26" borderId="15" xfId="0" applyFont="1" applyFill="1" applyBorder="1" applyAlignment="1">
      <alignment horizontal="center" vertical="center"/>
    </xf>
    <xf numFmtId="2" fontId="6" fillId="26" borderId="32" xfId="0" applyNumberFormat="1" applyFont="1" applyFill="1" applyBorder="1" applyAlignment="1">
      <alignment horizontal="center" vertical="center"/>
    </xf>
    <xf numFmtId="2" fontId="7" fillId="26" borderId="35" xfId="0" applyNumberFormat="1" applyFont="1" applyFill="1" applyBorder="1" applyAlignment="1">
      <alignment horizontal="center"/>
    </xf>
    <xf numFmtId="0" fontId="1" fillId="26" borderId="30" xfId="0" applyFont="1" applyFill="1" applyBorder="1" applyAlignment="1">
      <alignment horizontal="left" vertical="center"/>
    </xf>
    <xf numFmtId="2" fontId="0" fillId="26" borderId="16" xfId="0" applyNumberFormat="1" applyFill="1" applyBorder="1" applyAlignment="1">
      <alignment horizontal="center" vertical="center"/>
    </xf>
    <xf numFmtId="0" fontId="0" fillId="26" borderId="26" xfId="0" applyFill="1" applyBorder="1" applyAlignment="1">
      <alignment horizontal="center" vertical="center"/>
    </xf>
    <xf numFmtId="0" fontId="0" fillId="26" borderId="24" xfId="0" applyFill="1" applyBorder="1" applyAlignment="1">
      <alignment horizontal="center" vertical="center"/>
    </xf>
    <xf numFmtId="0" fontId="6" fillId="26" borderId="17" xfId="0" applyFont="1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27" fillId="19" borderId="0" xfId="0" applyFont="1" applyFill="1" applyAlignment="1">
      <alignment horizontal="center" vertical="center"/>
    </xf>
    <xf numFmtId="0" fontId="0" fillId="19" borderId="0" xfId="0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ercent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01"/>
  <sheetViews>
    <sheetView showGridLines="0" tabSelected="1" zoomScalePageLayoutView="0" workbookViewId="0" topLeftCell="A1">
      <selection activeCell="P67" sqref="P67"/>
    </sheetView>
  </sheetViews>
  <sheetFormatPr defaultColWidth="9.140625" defaultRowHeight="12.75"/>
  <cols>
    <col min="1" max="1" width="15.7109375" style="1" customWidth="1"/>
    <col min="2" max="4" width="11.7109375" style="1" customWidth="1"/>
    <col min="5" max="5" width="16.28125" style="1" customWidth="1"/>
    <col min="6" max="8" width="11.7109375" style="1" customWidth="1"/>
    <col min="9" max="9" width="14.421875" style="1" customWidth="1"/>
    <col min="10" max="12" width="11.7109375" style="1" customWidth="1"/>
    <col min="13" max="16384" width="9.140625" style="1" customWidth="1"/>
  </cols>
  <sheetData>
    <row r="2" spans="3:9" ht="24.75" customHeight="1">
      <c r="C2" s="105"/>
      <c r="D2" s="105"/>
      <c r="E2" s="105"/>
      <c r="F2" s="104" t="s">
        <v>122</v>
      </c>
      <c r="G2" s="105"/>
      <c r="H2" s="105"/>
      <c r="I2" s="105"/>
    </row>
    <row r="3" ht="24.75" customHeight="1"/>
    <row r="4" ht="13.5" thickBot="1"/>
    <row r="5" spans="1:12" s="2" customFormat="1" ht="36" customHeight="1" thickBot="1">
      <c r="A5" s="39" t="s">
        <v>29</v>
      </c>
      <c r="B5" s="5" t="s">
        <v>0</v>
      </c>
      <c r="C5" s="5" t="s">
        <v>1</v>
      </c>
      <c r="D5" s="25" t="s">
        <v>23</v>
      </c>
      <c r="E5" s="5" t="s">
        <v>3</v>
      </c>
      <c r="F5" s="5" t="s">
        <v>4</v>
      </c>
      <c r="G5" s="5" t="s">
        <v>5</v>
      </c>
      <c r="H5" s="26" t="s">
        <v>22</v>
      </c>
      <c r="I5" s="25" t="s">
        <v>24</v>
      </c>
      <c r="J5" s="32" t="s">
        <v>6</v>
      </c>
      <c r="K5" s="22" t="s">
        <v>120</v>
      </c>
      <c r="L5" s="83" t="s">
        <v>121</v>
      </c>
    </row>
    <row r="6" spans="1:22" ht="19.5" customHeight="1" thickBot="1">
      <c r="A6" s="27" t="s">
        <v>34</v>
      </c>
      <c r="B6" s="50">
        <v>1374</v>
      </c>
      <c r="C6" s="50">
        <v>1414</v>
      </c>
      <c r="D6" s="51">
        <f>SUM(B6:C6)</f>
        <v>2788</v>
      </c>
      <c r="E6" s="50">
        <v>542.1</v>
      </c>
      <c r="F6" s="54">
        <v>1201.1</v>
      </c>
      <c r="G6" s="50">
        <v>972.3199999999999</v>
      </c>
      <c r="H6" s="3">
        <v>40</v>
      </c>
      <c r="I6" s="51">
        <f aca="true" t="shared" si="0" ref="I6:I21">SUM(E6:H6)</f>
        <v>2755.5199999999995</v>
      </c>
      <c r="J6" s="33">
        <f>SUM(D6-I6)</f>
        <v>32.48000000000047</v>
      </c>
      <c r="K6" s="35">
        <v>32.48</v>
      </c>
      <c r="L6" s="68"/>
      <c r="V6" s="41"/>
    </row>
    <row r="7" spans="1:12" ht="19.5" customHeight="1">
      <c r="A7" s="28" t="s">
        <v>8</v>
      </c>
      <c r="B7" s="52">
        <v>1505</v>
      </c>
      <c r="C7" s="52">
        <v>1545</v>
      </c>
      <c r="D7" s="51">
        <f aca="true" t="shared" si="1" ref="D7:D21">SUM(B7:C7)</f>
        <v>3050</v>
      </c>
      <c r="E7" s="50">
        <v>542.1</v>
      </c>
      <c r="F7" s="52">
        <v>1383.62</v>
      </c>
      <c r="G7" s="52">
        <v>953.3899999999999</v>
      </c>
      <c r="H7" s="3">
        <v>40</v>
      </c>
      <c r="I7" s="51">
        <f t="shared" si="0"/>
        <v>2919.1099999999997</v>
      </c>
      <c r="J7" s="84">
        <f aca="true" t="shared" si="2" ref="J7:J21">SUM(D7-I7)</f>
        <v>130.89000000000033</v>
      </c>
      <c r="K7" s="36">
        <v>130.89</v>
      </c>
      <c r="L7" s="69"/>
    </row>
    <row r="8" spans="1:12" ht="19.5" customHeight="1">
      <c r="A8" s="28" t="s">
        <v>41</v>
      </c>
      <c r="B8" s="52">
        <v>1160</v>
      </c>
      <c r="C8" s="52">
        <v>1196</v>
      </c>
      <c r="D8" s="51">
        <f t="shared" si="1"/>
        <v>2356</v>
      </c>
      <c r="E8" s="52">
        <v>369.5</v>
      </c>
      <c r="F8" s="52">
        <v>1255.51</v>
      </c>
      <c r="G8" s="52">
        <v>681</v>
      </c>
      <c r="H8" s="3">
        <v>36</v>
      </c>
      <c r="I8" s="51">
        <f t="shared" si="0"/>
        <v>2342.01</v>
      </c>
      <c r="J8" s="33">
        <f t="shared" si="2"/>
        <v>13.989999999999782</v>
      </c>
      <c r="K8" s="36">
        <v>13.99</v>
      </c>
      <c r="L8" s="69"/>
    </row>
    <row r="9" spans="1:12" ht="19.5" customHeight="1">
      <c r="A9" s="42" t="s">
        <v>87</v>
      </c>
      <c r="B9" s="52">
        <v>982</v>
      </c>
      <c r="C9" s="52">
        <v>1002</v>
      </c>
      <c r="D9" s="51">
        <f t="shared" si="1"/>
        <v>1984</v>
      </c>
      <c r="E9" s="52">
        <v>561.02</v>
      </c>
      <c r="F9" s="52">
        <v>841.53</v>
      </c>
      <c r="G9" s="62">
        <v>561.02</v>
      </c>
      <c r="H9" s="3">
        <v>20</v>
      </c>
      <c r="I9" s="51">
        <f t="shared" si="0"/>
        <v>1983.57</v>
      </c>
      <c r="J9" s="33">
        <f t="shared" si="2"/>
        <v>0.43000000000006366</v>
      </c>
      <c r="K9" s="75">
        <v>0.43</v>
      </c>
      <c r="L9" s="69"/>
    </row>
    <row r="10" spans="1:12" ht="19.5" customHeight="1">
      <c r="A10" s="28" t="s">
        <v>26</v>
      </c>
      <c r="B10" s="52">
        <v>1115</v>
      </c>
      <c r="C10" s="52">
        <v>1151</v>
      </c>
      <c r="D10" s="51">
        <f t="shared" si="1"/>
        <v>2266</v>
      </c>
      <c r="E10" s="52">
        <v>605.5</v>
      </c>
      <c r="F10" s="52">
        <v>1019.49</v>
      </c>
      <c r="G10" s="52">
        <v>650</v>
      </c>
      <c r="H10" s="3">
        <v>36</v>
      </c>
      <c r="I10" s="51">
        <f t="shared" si="0"/>
        <v>2310.99</v>
      </c>
      <c r="J10" s="33">
        <f t="shared" si="2"/>
        <v>-44.98999999999978</v>
      </c>
      <c r="K10" s="37"/>
      <c r="L10" s="69">
        <v>44.99</v>
      </c>
    </row>
    <row r="11" spans="1:12" ht="19.5" customHeight="1">
      <c r="A11" s="28" t="s">
        <v>27</v>
      </c>
      <c r="B11" s="52">
        <v>1138</v>
      </c>
      <c r="C11" s="52">
        <v>1174</v>
      </c>
      <c r="D11" s="51">
        <f t="shared" si="1"/>
        <v>2312</v>
      </c>
      <c r="E11" s="52">
        <v>605.5</v>
      </c>
      <c r="F11" s="52">
        <v>1211.02</v>
      </c>
      <c r="G11" s="52">
        <v>458.47</v>
      </c>
      <c r="H11" s="3">
        <v>36</v>
      </c>
      <c r="I11" s="51">
        <f t="shared" si="0"/>
        <v>2310.99</v>
      </c>
      <c r="J11" s="33">
        <f t="shared" si="2"/>
        <v>1.0100000000002183</v>
      </c>
      <c r="K11" s="36">
        <v>1.01</v>
      </c>
      <c r="L11" s="69"/>
    </row>
    <row r="12" spans="1:12" ht="19.5" customHeight="1">
      <c r="A12" s="28" t="s">
        <v>11</v>
      </c>
      <c r="B12" s="52">
        <v>1091</v>
      </c>
      <c r="C12" s="52">
        <v>1127</v>
      </c>
      <c r="D12" s="51">
        <f t="shared" si="1"/>
        <v>2218</v>
      </c>
      <c r="E12" s="52">
        <v>633.9</v>
      </c>
      <c r="F12" s="52">
        <v>1231.36</v>
      </c>
      <c r="G12" s="52">
        <v>316.95000000000005</v>
      </c>
      <c r="H12" s="3">
        <v>36</v>
      </c>
      <c r="I12" s="51">
        <f t="shared" si="0"/>
        <v>2218.21</v>
      </c>
      <c r="J12" s="33">
        <f t="shared" si="2"/>
        <v>-0.21000000000003638</v>
      </c>
      <c r="K12" s="36"/>
      <c r="L12" s="79">
        <v>0.21</v>
      </c>
    </row>
    <row r="13" spans="1:12" ht="19.5" customHeight="1">
      <c r="A13" s="86" t="s">
        <v>88</v>
      </c>
      <c r="B13" s="87">
        <v>2049</v>
      </c>
      <c r="C13" s="87">
        <v>2135</v>
      </c>
      <c r="D13" s="88">
        <f t="shared" si="1"/>
        <v>4184</v>
      </c>
      <c r="E13" s="87">
        <v>1294</v>
      </c>
      <c r="F13" s="87">
        <v>1811.62</v>
      </c>
      <c r="G13" s="87">
        <v>898.47</v>
      </c>
      <c r="H13" s="89">
        <v>86</v>
      </c>
      <c r="I13" s="88">
        <f t="shared" si="0"/>
        <v>4090.09</v>
      </c>
      <c r="J13" s="90">
        <f t="shared" si="2"/>
        <v>93.90999999999985</v>
      </c>
      <c r="K13" s="91">
        <v>93.91</v>
      </c>
      <c r="L13" s="92"/>
    </row>
    <row r="14" spans="1:12" ht="19.5" customHeight="1">
      <c r="A14" s="28" t="s">
        <v>89</v>
      </c>
      <c r="B14" s="52">
        <v>1233</v>
      </c>
      <c r="C14" s="52">
        <v>1269</v>
      </c>
      <c r="D14" s="51">
        <f t="shared" si="1"/>
        <v>2502</v>
      </c>
      <c r="E14" s="52">
        <v>325</v>
      </c>
      <c r="F14" s="52">
        <v>1255.51</v>
      </c>
      <c r="G14" s="52">
        <v>886.02</v>
      </c>
      <c r="H14" s="3">
        <v>36</v>
      </c>
      <c r="I14" s="51">
        <f t="shared" si="0"/>
        <v>2502.5299999999997</v>
      </c>
      <c r="J14" s="33">
        <f t="shared" si="2"/>
        <v>-0.5299999999997453</v>
      </c>
      <c r="K14" s="36"/>
      <c r="L14" s="79">
        <v>0.53</v>
      </c>
    </row>
    <row r="15" spans="1:12" ht="19.5" customHeight="1">
      <c r="A15" s="28" t="s">
        <v>9</v>
      </c>
      <c r="B15" s="52">
        <v>1256</v>
      </c>
      <c r="C15" s="52">
        <v>1292</v>
      </c>
      <c r="D15" s="51">
        <f t="shared" si="1"/>
        <v>2548</v>
      </c>
      <c r="E15" s="52">
        <v>605.5</v>
      </c>
      <c r="F15" s="52">
        <v>930.51</v>
      </c>
      <c r="G15" s="52">
        <v>975</v>
      </c>
      <c r="H15" s="3">
        <v>36</v>
      </c>
      <c r="I15" s="51">
        <f t="shared" si="0"/>
        <v>2547.01</v>
      </c>
      <c r="J15" s="33">
        <f t="shared" si="2"/>
        <v>0.9899999999997817</v>
      </c>
      <c r="K15" s="75">
        <v>0.99</v>
      </c>
      <c r="L15" s="69"/>
    </row>
    <row r="16" spans="1:12" ht="19.5" customHeight="1">
      <c r="A16" s="28" t="s">
        <v>90</v>
      </c>
      <c r="B16" s="52">
        <v>1278</v>
      </c>
      <c r="C16" s="52">
        <v>1314</v>
      </c>
      <c r="D16" s="51">
        <f t="shared" si="1"/>
        <v>2592</v>
      </c>
      <c r="E16" s="52">
        <v>561</v>
      </c>
      <c r="F16" s="52">
        <v>995.3</v>
      </c>
      <c r="G16" s="62">
        <v>877.97</v>
      </c>
      <c r="H16" s="3">
        <v>36</v>
      </c>
      <c r="I16" s="51">
        <f t="shared" si="0"/>
        <v>2470.27</v>
      </c>
      <c r="J16" s="71">
        <f t="shared" si="2"/>
        <v>121.73000000000002</v>
      </c>
      <c r="K16" s="36">
        <v>121.73</v>
      </c>
      <c r="L16" s="69"/>
    </row>
    <row r="17" spans="1:12" ht="19.5" customHeight="1">
      <c r="A17" s="28" t="s">
        <v>28</v>
      </c>
      <c r="B17" s="52">
        <v>1514</v>
      </c>
      <c r="C17" s="52">
        <v>1554</v>
      </c>
      <c r="D17" s="51">
        <f t="shared" si="1"/>
        <v>3068</v>
      </c>
      <c r="E17" s="52">
        <v>542.1</v>
      </c>
      <c r="F17" s="52">
        <v>1383.62</v>
      </c>
      <c r="G17" s="52">
        <v>1103.11</v>
      </c>
      <c r="H17" s="3">
        <v>40</v>
      </c>
      <c r="I17" s="51">
        <f t="shared" si="0"/>
        <v>3068.83</v>
      </c>
      <c r="J17" s="33">
        <f t="shared" si="2"/>
        <v>-0.8299999999999272</v>
      </c>
      <c r="K17" s="36"/>
      <c r="L17" s="79">
        <v>0.83</v>
      </c>
    </row>
    <row r="18" spans="1:12" ht="19.5" customHeight="1">
      <c r="A18" s="28" t="s">
        <v>91</v>
      </c>
      <c r="B18" s="52">
        <v>1449</v>
      </c>
      <c r="C18" s="52">
        <v>1489</v>
      </c>
      <c r="D18" s="51">
        <f t="shared" si="1"/>
        <v>2938</v>
      </c>
      <c r="E18" s="52">
        <v>542.1</v>
      </c>
      <c r="F18" s="52">
        <v>1357.83</v>
      </c>
      <c r="G18" s="62">
        <v>972.3199999999999</v>
      </c>
      <c r="H18" s="3">
        <v>40</v>
      </c>
      <c r="I18" s="51">
        <f t="shared" si="0"/>
        <v>2912.25</v>
      </c>
      <c r="J18" s="33">
        <f t="shared" si="2"/>
        <v>25.75</v>
      </c>
      <c r="K18" s="36">
        <v>25.75</v>
      </c>
      <c r="L18" s="69"/>
    </row>
    <row r="19" spans="1:12" ht="19.5" customHeight="1">
      <c r="A19" s="28" t="s">
        <v>10</v>
      </c>
      <c r="B19" s="52">
        <v>1514</v>
      </c>
      <c r="C19" s="52">
        <v>1554</v>
      </c>
      <c r="D19" s="51">
        <f t="shared" si="1"/>
        <v>3068</v>
      </c>
      <c r="E19" s="52">
        <v>411.3</v>
      </c>
      <c r="F19" s="52">
        <v>1321.0899999999997</v>
      </c>
      <c r="G19" s="52">
        <v>1252.83</v>
      </c>
      <c r="H19" s="3">
        <v>40</v>
      </c>
      <c r="I19" s="51">
        <f t="shared" si="0"/>
        <v>3025.2199999999993</v>
      </c>
      <c r="J19" s="33">
        <f t="shared" si="2"/>
        <v>42.780000000000655</v>
      </c>
      <c r="K19" s="36">
        <v>42.78</v>
      </c>
      <c r="L19" s="69"/>
    </row>
    <row r="20" spans="1:12" ht="19.5" customHeight="1">
      <c r="A20" s="28" t="s">
        <v>92</v>
      </c>
      <c r="B20" s="52">
        <v>1514</v>
      </c>
      <c r="C20" s="52">
        <v>1554</v>
      </c>
      <c r="D20" s="51">
        <f t="shared" si="1"/>
        <v>3068</v>
      </c>
      <c r="E20" s="52">
        <v>672.9</v>
      </c>
      <c r="F20" s="52">
        <v>1103.11</v>
      </c>
      <c r="G20" s="52">
        <v>1252.83</v>
      </c>
      <c r="H20" s="3">
        <v>40</v>
      </c>
      <c r="I20" s="51">
        <f t="shared" si="0"/>
        <v>3068.8399999999997</v>
      </c>
      <c r="J20" s="33">
        <f t="shared" si="2"/>
        <v>-0.8399999999996908</v>
      </c>
      <c r="K20" s="36"/>
      <c r="L20" s="79">
        <v>0.84</v>
      </c>
    </row>
    <row r="21" spans="1:12" ht="19.5" customHeight="1" thickBot="1">
      <c r="A21" s="29" t="s">
        <v>12</v>
      </c>
      <c r="B21" s="53">
        <v>1645</v>
      </c>
      <c r="C21" s="53">
        <v>1685</v>
      </c>
      <c r="D21" s="51">
        <f t="shared" si="1"/>
        <v>3330</v>
      </c>
      <c r="E21" s="53">
        <v>411.3</v>
      </c>
      <c r="F21" s="53">
        <v>1233.8999999999999</v>
      </c>
      <c r="G21" s="53">
        <v>1645.1999999999998</v>
      </c>
      <c r="H21" s="24">
        <v>40</v>
      </c>
      <c r="I21" s="51">
        <f t="shared" si="0"/>
        <v>3330.3999999999996</v>
      </c>
      <c r="J21" s="33">
        <f t="shared" si="2"/>
        <v>-0.3999999999996362</v>
      </c>
      <c r="K21" s="38"/>
      <c r="L21" s="80">
        <v>0.4</v>
      </c>
    </row>
    <row r="22" spans="1:12" ht="24.75" customHeight="1" thickBot="1">
      <c r="A22" s="4"/>
      <c r="B22" s="5">
        <f>SUM(B6:B21)</f>
        <v>21817</v>
      </c>
      <c r="C22" s="5">
        <f>SUM(C6:C21)</f>
        <v>22455</v>
      </c>
      <c r="D22" s="12">
        <f aca="true" t="shared" si="3" ref="D22:J22">SUM(D6:D21)</f>
        <v>44272</v>
      </c>
      <c r="E22" s="5">
        <f t="shared" si="3"/>
        <v>9224.820000000002</v>
      </c>
      <c r="F22" s="5">
        <f t="shared" si="3"/>
        <v>19536.12</v>
      </c>
      <c r="G22" s="5">
        <f t="shared" si="3"/>
        <v>14456.899999999998</v>
      </c>
      <c r="H22" s="5">
        <f>SUM(H6:H21)</f>
        <v>638</v>
      </c>
      <c r="I22" s="12">
        <f t="shared" si="3"/>
        <v>43855.84</v>
      </c>
      <c r="J22" s="34">
        <f t="shared" si="3"/>
        <v>416.16000000000236</v>
      </c>
      <c r="K22" s="17">
        <f>SUM(K6:K21)</f>
        <v>463.96000000000004</v>
      </c>
      <c r="L22" s="70">
        <f>SUM(L6:L21)</f>
        <v>47.800000000000004</v>
      </c>
    </row>
    <row r="23" ht="19.5" customHeight="1"/>
    <row r="24" spans="1:4" ht="19.5" customHeight="1">
      <c r="A24" s="85"/>
      <c r="D24" s="1" t="s">
        <v>123</v>
      </c>
    </row>
    <row r="25" spans="1:4" ht="19.5" customHeight="1">
      <c r="A25" s="103"/>
      <c r="D25" s="1" t="s">
        <v>124</v>
      </c>
    </row>
    <row r="26" ht="19.5" customHeight="1"/>
    <row r="27" ht="19.5" customHeight="1" hidden="1"/>
    <row r="28" ht="19.5" customHeight="1" hidden="1"/>
    <row r="29" ht="19.5" customHeight="1" hidden="1"/>
    <row r="30" ht="19.5" customHeight="1" hidden="1"/>
    <row r="31" ht="19.5" customHeight="1" thickBot="1"/>
    <row r="32" spans="1:12" ht="36" customHeight="1" thickBot="1">
      <c r="A32" s="30" t="s">
        <v>15</v>
      </c>
      <c r="B32" s="5" t="s">
        <v>0</v>
      </c>
      <c r="C32" s="5" t="s">
        <v>1</v>
      </c>
      <c r="D32" s="25" t="s">
        <v>23</v>
      </c>
      <c r="E32" s="5" t="s">
        <v>3</v>
      </c>
      <c r="F32" s="5" t="s">
        <v>4</v>
      </c>
      <c r="G32" s="5" t="s">
        <v>5</v>
      </c>
      <c r="H32" s="5" t="s">
        <v>22</v>
      </c>
      <c r="I32" s="25" t="s">
        <v>24</v>
      </c>
      <c r="J32" s="32" t="s">
        <v>6</v>
      </c>
      <c r="K32" s="22" t="s">
        <v>120</v>
      </c>
      <c r="L32" s="82" t="s">
        <v>121</v>
      </c>
    </row>
    <row r="33" spans="1:12" ht="19.5" customHeight="1" thickBot="1">
      <c r="A33" s="27" t="s">
        <v>30</v>
      </c>
      <c r="B33" s="56">
        <v>633.15</v>
      </c>
      <c r="C33" s="56">
        <v>653.15</v>
      </c>
      <c r="D33" s="51">
        <f>SUM(B33:C33)</f>
        <v>1286.3</v>
      </c>
      <c r="E33" s="50">
        <v>211.1</v>
      </c>
      <c r="F33" s="50">
        <v>422.1</v>
      </c>
      <c r="G33" s="50">
        <v>633.15</v>
      </c>
      <c r="H33" s="3">
        <v>20</v>
      </c>
      <c r="I33" s="51">
        <f aca="true" t="shared" si="4" ref="I33:I45">SUM(E33:H33)</f>
        <v>1286.35</v>
      </c>
      <c r="J33" s="73">
        <f>SUM(D33-I33)</f>
        <v>-0.049999999999954525</v>
      </c>
      <c r="K33" s="35"/>
      <c r="L33" s="78">
        <v>0.05</v>
      </c>
    </row>
    <row r="34" spans="1:12" ht="19.5" customHeight="1" thickBot="1">
      <c r="A34" s="28" t="s">
        <v>35</v>
      </c>
      <c r="B34" s="56">
        <v>633.15</v>
      </c>
      <c r="C34" s="56">
        <v>653.15</v>
      </c>
      <c r="D34" s="51">
        <f aca="true" t="shared" si="5" ref="D34:D45">SUM(B34:C34)</f>
        <v>1286.3</v>
      </c>
      <c r="E34" s="52">
        <v>211.1</v>
      </c>
      <c r="F34" s="52">
        <v>422.1</v>
      </c>
      <c r="G34" s="55">
        <v>633.15</v>
      </c>
      <c r="H34" s="3">
        <v>20</v>
      </c>
      <c r="I34" s="51">
        <f t="shared" si="4"/>
        <v>1286.35</v>
      </c>
      <c r="J34" s="73">
        <f aca="true" t="shared" si="6" ref="J34:J46">SUM(D34-I34)</f>
        <v>-0.049999999999954525</v>
      </c>
      <c r="K34" s="36"/>
      <c r="L34" s="76">
        <v>0.05</v>
      </c>
    </row>
    <row r="35" spans="1:12" ht="19.5" customHeight="1" thickBot="1">
      <c r="A35" s="28" t="s">
        <v>32</v>
      </c>
      <c r="B35" s="56">
        <v>767</v>
      </c>
      <c r="C35" s="56">
        <v>803</v>
      </c>
      <c r="D35" s="51">
        <f t="shared" si="5"/>
        <v>1570</v>
      </c>
      <c r="E35" s="52">
        <v>211.1</v>
      </c>
      <c r="F35" s="52">
        <v>722.13</v>
      </c>
      <c r="G35" s="52">
        <v>600.0600000000001</v>
      </c>
      <c r="H35" s="3">
        <v>36</v>
      </c>
      <c r="I35" s="51">
        <f t="shared" si="4"/>
        <v>1569.29</v>
      </c>
      <c r="J35" s="58">
        <f t="shared" si="6"/>
        <v>0.7100000000000364</v>
      </c>
      <c r="K35" s="75">
        <v>0.71</v>
      </c>
      <c r="L35" s="65"/>
    </row>
    <row r="36" spans="1:12" ht="19.5" customHeight="1" thickBot="1">
      <c r="A36" s="28" t="s">
        <v>31</v>
      </c>
      <c r="B36" s="57">
        <v>789</v>
      </c>
      <c r="C36" s="57">
        <v>825</v>
      </c>
      <c r="D36" s="51">
        <f t="shared" si="5"/>
        <v>1614</v>
      </c>
      <c r="E36" s="52">
        <v>255.5</v>
      </c>
      <c r="F36" s="52">
        <v>600.0600000000001</v>
      </c>
      <c r="G36" s="52">
        <v>722.13</v>
      </c>
      <c r="H36" s="3">
        <v>36</v>
      </c>
      <c r="I36" s="51">
        <f t="shared" si="4"/>
        <v>1613.69</v>
      </c>
      <c r="J36" s="63">
        <f t="shared" si="6"/>
        <v>0.30999999999994543</v>
      </c>
      <c r="K36" s="75">
        <v>0.31</v>
      </c>
      <c r="L36" s="65"/>
    </row>
    <row r="37" spans="1:12" ht="19.5" customHeight="1" thickBot="1">
      <c r="A37" s="28" t="s">
        <v>93</v>
      </c>
      <c r="B37" s="57">
        <v>742</v>
      </c>
      <c r="C37" s="57">
        <v>778</v>
      </c>
      <c r="D37" s="51">
        <f t="shared" si="5"/>
        <v>1520</v>
      </c>
      <c r="E37" s="52">
        <v>495</v>
      </c>
      <c r="F37" s="52">
        <v>494.98</v>
      </c>
      <c r="G37" s="52">
        <v>494.98</v>
      </c>
      <c r="H37" s="3">
        <v>36</v>
      </c>
      <c r="I37" s="51">
        <f t="shared" si="4"/>
        <v>1520.96</v>
      </c>
      <c r="J37" s="73">
        <f t="shared" si="6"/>
        <v>-0.9600000000000364</v>
      </c>
      <c r="K37" s="36"/>
      <c r="L37" s="76">
        <v>0.96</v>
      </c>
    </row>
    <row r="38" spans="1:12" ht="19.5" customHeight="1" thickBot="1">
      <c r="A38" s="28" t="s">
        <v>94</v>
      </c>
      <c r="B38" s="57">
        <v>767</v>
      </c>
      <c r="C38" s="57">
        <v>803</v>
      </c>
      <c r="D38" s="51">
        <f t="shared" si="5"/>
        <v>1570</v>
      </c>
      <c r="E38" s="52">
        <v>466.6</v>
      </c>
      <c r="F38" s="52">
        <v>766.62</v>
      </c>
      <c r="G38" s="52">
        <v>300.03</v>
      </c>
      <c r="H38" s="3">
        <v>36</v>
      </c>
      <c r="I38" s="51">
        <f t="shared" si="4"/>
        <v>1569.25</v>
      </c>
      <c r="J38" s="58">
        <f t="shared" si="6"/>
        <v>0.75</v>
      </c>
      <c r="K38" s="75">
        <v>0.75</v>
      </c>
      <c r="L38" s="65"/>
    </row>
    <row r="39" spans="1:12" ht="19.5" customHeight="1" thickBot="1">
      <c r="A39" s="28" t="s">
        <v>95</v>
      </c>
      <c r="B39" s="57">
        <v>742</v>
      </c>
      <c r="C39" s="57">
        <v>778</v>
      </c>
      <c r="D39" s="51">
        <f t="shared" si="5"/>
        <v>1520</v>
      </c>
      <c r="E39" s="52">
        <v>495</v>
      </c>
      <c r="F39" s="52">
        <v>742.47</v>
      </c>
      <c r="G39" s="52">
        <v>247.49</v>
      </c>
      <c r="H39" s="3">
        <v>36</v>
      </c>
      <c r="I39" s="51">
        <f t="shared" si="4"/>
        <v>1520.96</v>
      </c>
      <c r="J39" s="73">
        <f t="shared" si="6"/>
        <v>-0.9600000000000364</v>
      </c>
      <c r="K39" s="36"/>
      <c r="L39" s="76">
        <v>0.96</v>
      </c>
    </row>
    <row r="40" spans="1:12" ht="19.5" customHeight="1" thickBot="1">
      <c r="A40" s="28" t="s">
        <v>64</v>
      </c>
      <c r="B40" s="57">
        <v>1196</v>
      </c>
      <c r="C40" s="57">
        <v>1236</v>
      </c>
      <c r="D40" s="51">
        <f t="shared" si="5"/>
        <v>2432</v>
      </c>
      <c r="E40" s="52">
        <v>814.5</v>
      </c>
      <c r="F40" s="52">
        <v>894.7299999999999</v>
      </c>
      <c r="G40" s="52">
        <v>472.63000000000005</v>
      </c>
      <c r="H40" s="3">
        <v>40</v>
      </c>
      <c r="I40" s="51">
        <f t="shared" si="4"/>
        <v>2221.86</v>
      </c>
      <c r="J40" s="63">
        <f t="shared" si="6"/>
        <v>210.13999999999987</v>
      </c>
      <c r="K40" s="36">
        <v>210.14</v>
      </c>
      <c r="L40" s="65"/>
    </row>
    <row r="41" spans="1:12" ht="19.5" customHeight="1" thickBot="1">
      <c r="A41" s="28" t="s">
        <v>36</v>
      </c>
      <c r="B41" s="57">
        <v>872</v>
      </c>
      <c r="C41" s="57">
        <v>908</v>
      </c>
      <c r="D41" s="51">
        <f t="shared" si="5"/>
        <v>1780</v>
      </c>
      <c r="E41" s="52">
        <v>255.5</v>
      </c>
      <c r="F41" s="52">
        <v>746.22</v>
      </c>
      <c r="G41" s="52">
        <v>511.08000000000004</v>
      </c>
      <c r="H41" s="3">
        <v>36</v>
      </c>
      <c r="I41" s="51">
        <f t="shared" si="4"/>
        <v>1548.8000000000002</v>
      </c>
      <c r="J41" s="63">
        <f t="shared" si="6"/>
        <v>231.19999999999982</v>
      </c>
      <c r="K41" s="36">
        <v>231.2</v>
      </c>
      <c r="L41" s="65"/>
    </row>
    <row r="42" spans="1:12" ht="19.5" customHeight="1" thickBot="1">
      <c r="A42" s="28" t="s">
        <v>58</v>
      </c>
      <c r="B42" s="57">
        <v>872</v>
      </c>
      <c r="C42" s="57">
        <v>908</v>
      </c>
      <c r="D42" s="51">
        <f t="shared" si="5"/>
        <v>1780</v>
      </c>
      <c r="E42" s="52">
        <v>300</v>
      </c>
      <c r="F42" s="52">
        <v>722.13</v>
      </c>
      <c r="G42" s="52">
        <v>511.08000000000004</v>
      </c>
      <c r="H42" s="3">
        <v>36</v>
      </c>
      <c r="I42" s="51">
        <f t="shared" si="4"/>
        <v>1569.21</v>
      </c>
      <c r="J42" s="63">
        <f t="shared" si="6"/>
        <v>210.78999999999996</v>
      </c>
      <c r="K42" s="36">
        <v>210.79</v>
      </c>
      <c r="L42" s="65"/>
    </row>
    <row r="43" spans="1:12" ht="19.5" customHeight="1" thickBot="1">
      <c r="A43" s="28" t="s">
        <v>96</v>
      </c>
      <c r="B43" s="57">
        <v>739</v>
      </c>
      <c r="C43" s="57">
        <v>759</v>
      </c>
      <c r="D43" s="51">
        <f t="shared" si="5"/>
        <v>1498</v>
      </c>
      <c r="E43" s="52">
        <v>211.1</v>
      </c>
      <c r="F43" s="52">
        <v>633.15</v>
      </c>
      <c r="G43" s="52">
        <v>422.1</v>
      </c>
      <c r="H43" s="3">
        <v>20</v>
      </c>
      <c r="I43" s="51">
        <f t="shared" si="4"/>
        <v>1286.35</v>
      </c>
      <c r="J43" s="63">
        <f t="shared" si="6"/>
        <v>211.6500000000001</v>
      </c>
      <c r="K43" s="36">
        <v>211.65</v>
      </c>
      <c r="L43" s="65"/>
    </row>
    <row r="44" spans="1:12" ht="19.5" customHeight="1" thickBot="1">
      <c r="A44" s="28" t="s">
        <v>65</v>
      </c>
      <c r="B44" s="57">
        <v>866</v>
      </c>
      <c r="C44" s="57">
        <v>902</v>
      </c>
      <c r="D44" s="51">
        <f t="shared" si="5"/>
        <v>1768</v>
      </c>
      <c r="E44" s="52">
        <v>247.5</v>
      </c>
      <c r="F44" s="52">
        <v>789.5699999999999</v>
      </c>
      <c r="G44" s="52">
        <v>494.98</v>
      </c>
      <c r="H44" s="3">
        <v>36</v>
      </c>
      <c r="I44" s="51">
        <f t="shared" si="4"/>
        <v>1568.05</v>
      </c>
      <c r="J44" s="63">
        <f t="shared" si="6"/>
        <v>199.95000000000005</v>
      </c>
      <c r="K44" s="36">
        <v>199.95</v>
      </c>
      <c r="L44" s="65"/>
    </row>
    <row r="45" spans="1:12" ht="19.5" customHeight="1" thickBot="1">
      <c r="A45" s="28" t="s">
        <v>97</v>
      </c>
      <c r="B45" s="57">
        <v>739</v>
      </c>
      <c r="C45" s="57">
        <v>759</v>
      </c>
      <c r="D45" s="51">
        <f t="shared" si="5"/>
        <v>1498</v>
      </c>
      <c r="E45" s="52">
        <v>211.1</v>
      </c>
      <c r="F45" s="52">
        <v>633.15</v>
      </c>
      <c r="G45" s="52">
        <v>422.1</v>
      </c>
      <c r="H45" s="3">
        <v>20</v>
      </c>
      <c r="I45" s="51">
        <f t="shared" si="4"/>
        <v>1286.35</v>
      </c>
      <c r="J45" s="63">
        <f t="shared" si="6"/>
        <v>211.6500000000001</v>
      </c>
      <c r="K45" s="36">
        <v>211.65</v>
      </c>
      <c r="L45" s="65"/>
    </row>
    <row r="46" spans="1:12" ht="19.5" customHeight="1" thickBot="1">
      <c r="A46" s="29"/>
      <c r="B46" s="49"/>
      <c r="C46" s="49"/>
      <c r="D46" s="44"/>
      <c r="E46" s="9"/>
      <c r="F46" s="9"/>
      <c r="G46" s="9"/>
      <c r="H46" s="24"/>
      <c r="I46" s="13"/>
      <c r="J46" s="45">
        <f t="shared" si="6"/>
        <v>0</v>
      </c>
      <c r="K46" s="38"/>
      <c r="L46" s="66"/>
    </row>
    <row r="47" spans="1:12" ht="24.75" customHeight="1" thickBot="1">
      <c r="A47" s="4"/>
      <c r="B47" s="46">
        <f aca="true" t="shared" si="7" ref="B47:L47">SUM(B33:B46)</f>
        <v>10357.3</v>
      </c>
      <c r="C47" s="46">
        <f t="shared" si="7"/>
        <v>10765.3</v>
      </c>
      <c r="D47" s="47">
        <f t="shared" si="7"/>
        <v>21122.6</v>
      </c>
      <c r="E47" s="5">
        <f t="shared" si="7"/>
        <v>4385.1</v>
      </c>
      <c r="F47" s="5">
        <f t="shared" si="7"/>
        <v>8589.41</v>
      </c>
      <c r="G47" s="5">
        <f t="shared" si="7"/>
        <v>6464.960000000001</v>
      </c>
      <c r="H47" s="5">
        <f>SUM(H33:H46)</f>
        <v>408</v>
      </c>
      <c r="I47" s="12">
        <f t="shared" si="7"/>
        <v>19847.469999999994</v>
      </c>
      <c r="J47" s="48">
        <f t="shared" si="7"/>
        <v>1275.1299999999999</v>
      </c>
      <c r="K47" s="17">
        <f t="shared" si="7"/>
        <v>1277.15</v>
      </c>
      <c r="L47" s="67">
        <f t="shared" si="7"/>
        <v>2.02</v>
      </c>
    </row>
    <row r="48" ht="19.5" customHeight="1"/>
    <row r="49" spans="1:4" ht="19.5" customHeight="1">
      <c r="A49" s="85"/>
      <c r="D49" s="1" t="s">
        <v>123</v>
      </c>
    </row>
    <row r="50" spans="1:4" ht="19.5" customHeight="1">
      <c r="A50" s="103"/>
      <c r="D50" s="1" t="s">
        <v>124</v>
      </c>
    </row>
    <row r="51" ht="19.5" customHeight="1"/>
    <row r="52" ht="19.5" customHeight="1" hidden="1"/>
    <row r="53" ht="19.5" customHeight="1" hidden="1"/>
    <row r="54" ht="19.5" customHeight="1" hidden="1"/>
    <row r="55" ht="19.5" customHeight="1" hidden="1"/>
    <row r="56" ht="19.5" customHeight="1" hidden="1"/>
    <row r="57" ht="19.5" customHeight="1" hidden="1"/>
    <row r="58" ht="19.5" customHeight="1" thickBot="1"/>
    <row r="59" spans="1:12" ht="36.75" customHeight="1" thickBot="1">
      <c r="A59" s="30" t="s">
        <v>16</v>
      </c>
      <c r="B59" s="5" t="s">
        <v>0</v>
      </c>
      <c r="C59" s="5" t="s">
        <v>1</v>
      </c>
      <c r="D59" s="25" t="s">
        <v>23</v>
      </c>
      <c r="E59" s="5" t="s">
        <v>3</v>
      </c>
      <c r="F59" s="5" t="s">
        <v>4</v>
      </c>
      <c r="G59" s="5" t="s">
        <v>5</v>
      </c>
      <c r="H59" s="5" t="s">
        <v>22</v>
      </c>
      <c r="I59" s="25" t="s">
        <v>24</v>
      </c>
      <c r="J59" s="32" t="s">
        <v>6</v>
      </c>
      <c r="K59" s="22" t="s">
        <v>120</v>
      </c>
      <c r="L59" s="82" t="s">
        <v>121</v>
      </c>
    </row>
    <row r="60" spans="1:12" ht="19.5" customHeight="1" thickBot="1">
      <c r="A60" s="27" t="s">
        <v>40</v>
      </c>
      <c r="B60" s="56">
        <v>633</v>
      </c>
      <c r="C60" s="56">
        <v>653</v>
      </c>
      <c r="D60" s="51">
        <f>SUM(B60:C60)</f>
        <v>1286</v>
      </c>
      <c r="E60" s="50">
        <v>211.1</v>
      </c>
      <c r="F60" s="50">
        <v>422.1</v>
      </c>
      <c r="G60" s="50">
        <v>633.15</v>
      </c>
      <c r="H60" s="3">
        <v>20</v>
      </c>
      <c r="I60" s="51">
        <f aca="true" t="shared" si="8" ref="I60:I73">SUM(E60:H60)</f>
        <v>1286.35</v>
      </c>
      <c r="J60" s="73">
        <f>SUM(D60-I60)</f>
        <v>-0.34999999999990905</v>
      </c>
      <c r="K60" s="35"/>
      <c r="L60" s="78">
        <v>0.35</v>
      </c>
    </row>
    <row r="61" spans="1:12" ht="19.5" customHeight="1" thickBot="1">
      <c r="A61" s="28" t="s">
        <v>39</v>
      </c>
      <c r="B61" s="56">
        <v>1707</v>
      </c>
      <c r="C61" s="56">
        <v>1767</v>
      </c>
      <c r="D61" s="51">
        <f aca="true" t="shared" si="9" ref="D61:D73">SUM(B61:C61)</f>
        <v>3474</v>
      </c>
      <c r="E61" s="52">
        <v>1154</v>
      </c>
      <c r="F61" s="52">
        <v>1274.96</v>
      </c>
      <c r="G61" s="55">
        <v>968.61</v>
      </c>
      <c r="H61" s="3">
        <v>60</v>
      </c>
      <c r="I61" s="51">
        <f t="shared" si="8"/>
        <v>3457.57</v>
      </c>
      <c r="J61" s="58">
        <f aca="true" t="shared" si="10" ref="J61:J73">SUM(D61-I61)</f>
        <v>16.429999999999836</v>
      </c>
      <c r="K61" s="36">
        <v>16.43</v>
      </c>
      <c r="L61" s="65"/>
    </row>
    <row r="62" spans="1:12" ht="19.5" customHeight="1" thickBot="1">
      <c r="A62" s="28" t="s">
        <v>44</v>
      </c>
      <c r="B62" s="56">
        <v>742</v>
      </c>
      <c r="C62" s="56">
        <v>778</v>
      </c>
      <c r="D62" s="51">
        <f t="shared" si="9"/>
        <v>1520</v>
      </c>
      <c r="E62" s="52">
        <v>0</v>
      </c>
      <c r="F62" s="52">
        <v>742.47</v>
      </c>
      <c r="G62" s="52">
        <v>737.03</v>
      </c>
      <c r="H62" s="3">
        <v>36</v>
      </c>
      <c r="I62" s="51">
        <f t="shared" si="8"/>
        <v>1515.5</v>
      </c>
      <c r="J62" s="58">
        <f t="shared" si="10"/>
        <v>4.5</v>
      </c>
      <c r="K62" s="36">
        <v>4.5</v>
      </c>
      <c r="L62" s="65"/>
    </row>
    <row r="63" spans="1:12" ht="19.5" customHeight="1" thickBot="1">
      <c r="A63" s="28" t="s">
        <v>42</v>
      </c>
      <c r="B63" s="57">
        <v>633</v>
      </c>
      <c r="C63" s="57">
        <v>653</v>
      </c>
      <c r="D63" s="51">
        <f t="shared" si="9"/>
        <v>1286</v>
      </c>
      <c r="E63" s="52">
        <v>422.1</v>
      </c>
      <c r="F63" s="52">
        <v>422.1</v>
      </c>
      <c r="G63" s="52">
        <v>422.1</v>
      </c>
      <c r="H63" s="3">
        <v>20</v>
      </c>
      <c r="I63" s="51">
        <f t="shared" si="8"/>
        <v>1286.3000000000002</v>
      </c>
      <c r="J63" s="73">
        <f t="shared" si="10"/>
        <v>-0.3000000000001819</v>
      </c>
      <c r="K63" s="36"/>
      <c r="L63" s="76">
        <v>0.3</v>
      </c>
    </row>
    <row r="64" spans="1:12" ht="19.5" customHeight="1" thickBot="1">
      <c r="A64" s="28" t="s">
        <v>43</v>
      </c>
      <c r="B64" s="57">
        <v>633</v>
      </c>
      <c r="C64" s="57">
        <v>653</v>
      </c>
      <c r="D64" s="51">
        <f t="shared" si="9"/>
        <v>1286</v>
      </c>
      <c r="E64" s="52">
        <v>422.1</v>
      </c>
      <c r="F64" s="52">
        <v>422.1</v>
      </c>
      <c r="G64" s="52">
        <v>422.1</v>
      </c>
      <c r="H64" s="3">
        <v>20</v>
      </c>
      <c r="I64" s="51">
        <f t="shared" si="8"/>
        <v>1286.3000000000002</v>
      </c>
      <c r="J64" s="73">
        <f t="shared" si="10"/>
        <v>-0.3000000000001819</v>
      </c>
      <c r="K64" s="36"/>
      <c r="L64" s="76">
        <v>0.3</v>
      </c>
    </row>
    <row r="65" spans="1:12" ht="19.5" customHeight="1" thickBot="1">
      <c r="A65" s="28" t="s">
        <v>98</v>
      </c>
      <c r="B65" s="57">
        <v>767</v>
      </c>
      <c r="C65" s="57">
        <v>803</v>
      </c>
      <c r="D65" s="51">
        <f t="shared" si="9"/>
        <v>1570</v>
      </c>
      <c r="E65" s="52">
        <v>511.1</v>
      </c>
      <c r="F65" s="52">
        <v>758.5699999999999</v>
      </c>
      <c r="G65" s="52">
        <v>255.54000000000002</v>
      </c>
      <c r="H65" s="3">
        <v>36</v>
      </c>
      <c r="I65" s="51">
        <f t="shared" si="8"/>
        <v>1561.21</v>
      </c>
      <c r="J65" s="58">
        <f t="shared" si="10"/>
        <v>8.789999999999964</v>
      </c>
      <c r="K65" s="36">
        <v>8.79</v>
      </c>
      <c r="L65" s="65"/>
    </row>
    <row r="66" spans="1:12" ht="19.5" customHeight="1" thickBot="1">
      <c r="A66" s="86" t="s">
        <v>79</v>
      </c>
      <c r="B66" s="93">
        <v>633</v>
      </c>
      <c r="C66" s="93"/>
      <c r="D66" s="88">
        <f t="shared" si="9"/>
        <v>633</v>
      </c>
      <c r="E66" s="87">
        <v>422.1</v>
      </c>
      <c r="F66" s="87">
        <v>633.15</v>
      </c>
      <c r="G66" s="87">
        <v>211.05</v>
      </c>
      <c r="H66" s="89">
        <v>20</v>
      </c>
      <c r="I66" s="88">
        <f t="shared" si="8"/>
        <v>1286.3</v>
      </c>
      <c r="J66" s="96">
        <f t="shared" si="10"/>
        <v>-653.3</v>
      </c>
      <c r="K66" s="91"/>
      <c r="L66" s="95">
        <v>653.3</v>
      </c>
    </row>
    <row r="67" spans="1:12" ht="19.5" customHeight="1" thickBot="1">
      <c r="A67" s="28" t="s">
        <v>45</v>
      </c>
      <c r="B67" s="57">
        <v>848</v>
      </c>
      <c r="C67" s="57">
        <v>884</v>
      </c>
      <c r="D67" s="51">
        <f t="shared" si="9"/>
        <v>1732</v>
      </c>
      <c r="E67" s="52">
        <v>458.5</v>
      </c>
      <c r="F67" s="52">
        <v>953.52</v>
      </c>
      <c r="G67" s="52">
        <v>247.49</v>
      </c>
      <c r="H67" s="3">
        <v>36</v>
      </c>
      <c r="I67" s="51">
        <f t="shared" si="8"/>
        <v>1695.51</v>
      </c>
      <c r="J67" s="58">
        <f t="shared" si="10"/>
        <v>36.49000000000001</v>
      </c>
      <c r="K67" s="36">
        <v>36.49</v>
      </c>
      <c r="L67" s="65"/>
    </row>
    <row r="68" spans="1:12" ht="19.5" customHeight="1" thickBot="1">
      <c r="A68" s="28" t="s">
        <v>46</v>
      </c>
      <c r="B68" s="57">
        <v>739</v>
      </c>
      <c r="C68" s="57">
        <v>759</v>
      </c>
      <c r="D68" s="51">
        <f t="shared" si="9"/>
        <v>1498</v>
      </c>
      <c r="E68" s="52">
        <v>211.1</v>
      </c>
      <c r="F68" s="52">
        <v>633.15</v>
      </c>
      <c r="G68" s="52">
        <v>633.15</v>
      </c>
      <c r="H68" s="3">
        <v>20</v>
      </c>
      <c r="I68" s="51">
        <f t="shared" si="8"/>
        <v>1497.4</v>
      </c>
      <c r="J68" s="58">
        <f t="shared" si="10"/>
        <v>0.599999999999909</v>
      </c>
      <c r="K68" s="75">
        <v>0.6</v>
      </c>
      <c r="L68" s="65"/>
    </row>
    <row r="69" spans="1:12" ht="19.5" customHeight="1" thickBot="1">
      <c r="A69" s="28" t="s">
        <v>70</v>
      </c>
      <c r="B69" s="57">
        <v>894</v>
      </c>
      <c r="C69" s="57">
        <v>930</v>
      </c>
      <c r="D69" s="51">
        <f t="shared" si="9"/>
        <v>1824</v>
      </c>
      <c r="E69" s="52">
        <v>539.5</v>
      </c>
      <c r="F69" s="52">
        <v>722.13</v>
      </c>
      <c r="G69" s="52">
        <v>511.08000000000004</v>
      </c>
      <c r="H69" s="3">
        <v>36</v>
      </c>
      <c r="I69" s="51">
        <f t="shared" si="8"/>
        <v>1808.71</v>
      </c>
      <c r="J69" s="58">
        <f t="shared" si="10"/>
        <v>15.289999999999964</v>
      </c>
      <c r="K69" s="36">
        <v>15.29</v>
      </c>
      <c r="L69" s="65"/>
    </row>
    <row r="70" spans="1:12" ht="19.5" customHeight="1" thickBot="1">
      <c r="A70" s="28" t="s">
        <v>47</v>
      </c>
      <c r="B70" s="57">
        <v>872</v>
      </c>
      <c r="C70" s="57">
        <v>908</v>
      </c>
      <c r="D70" s="51">
        <f t="shared" si="9"/>
        <v>1780</v>
      </c>
      <c r="E70" s="52">
        <v>255.5</v>
      </c>
      <c r="F70" s="52">
        <v>957.27</v>
      </c>
      <c r="G70" s="52">
        <v>466.59000000000003</v>
      </c>
      <c r="H70" s="3">
        <v>36</v>
      </c>
      <c r="I70" s="51">
        <f t="shared" si="8"/>
        <v>1715.3600000000001</v>
      </c>
      <c r="J70" s="58">
        <f t="shared" si="10"/>
        <v>64.63999999999987</v>
      </c>
      <c r="K70" s="36">
        <v>64.64</v>
      </c>
      <c r="L70" s="65"/>
    </row>
    <row r="71" spans="1:12" ht="19.5" customHeight="1" thickBot="1">
      <c r="A71" s="28" t="s">
        <v>49</v>
      </c>
      <c r="B71" s="57">
        <v>872</v>
      </c>
      <c r="C71" s="57">
        <v>908</v>
      </c>
      <c r="D71" s="51">
        <f t="shared" si="9"/>
        <v>1780</v>
      </c>
      <c r="E71" s="52">
        <v>300</v>
      </c>
      <c r="F71" s="52">
        <v>912.78</v>
      </c>
      <c r="G71" s="52">
        <v>511.08000000000004</v>
      </c>
      <c r="H71" s="3">
        <v>36</v>
      </c>
      <c r="I71" s="51">
        <f t="shared" si="8"/>
        <v>1759.8600000000001</v>
      </c>
      <c r="J71" s="58">
        <f t="shared" si="10"/>
        <v>20.139999999999873</v>
      </c>
      <c r="K71" s="36">
        <v>20.14</v>
      </c>
      <c r="L71" s="65"/>
    </row>
    <row r="72" spans="1:12" ht="19.5" customHeight="1" thickBot="1">
      <c r="A72" s="28" t="s">
        <v>50</v>
      </c>
      <c r="B72" s="57">
        <v>866</v>
      </c>
      <c r="C72" s="57">
        <v>902</v>
      </c>
      <c r="D72" s="51">
        <f t="shared" si="9"/>
        <v>1768</v>
      </c>
      <c r="E72" s="52">
        <v>247.5</v>
      </c>
      <c r="F72" s="52">
        <v>742.47</v>
      </c>
      <c r="G72" s="52">
        <v>750.52</v>
      </c>
      <c r="H72" s="3">
        <v>36</v>
      </c>
      <c r="I72" s="51">
        <f t="shared" si="8"/>
        <v>1776.49</v>
      </c>
      <c r="J72" s="73">
        <f t="shared" si="10"/>
        <v>-8.490000000000009</v>
      </c>
      <c r="K72" s="36"/>
      <c r="L72" s="65">
        <v>8.49</v>
      </c>
    </row>
    <row r="73" spans="1:12" ht="19.5" customHeight="1" thickBot="1">
      <c r="A73" s="29" t="s">
        <v>48</v>
      </c>
      <c r="B73" s="57">
        <v>739</v>
      </c>
      <c r="C73" s="57">
        <v>759</v>
      </c>
      <c r="D73" s="51">
        <f t="shared" si="9"/>
        <v>1498</v>
      </c>
      <c r="E73" s="53">
        <v>211.1</v>
      </c>
      <c r="F73" s="53">
        <v>633.15</v>
      </c>
      <c r="G73" s="53">
        <v>633.15</v>
      </c>
      <c r="H73" s="24">
        <v>20</v>
      </c>
      <c r="I73" s="51">
        <f t="shared" si="8"/>
        <v>1497.4</v>
      </c>
      <c r="J73" s="58">
        <f t="shared" si="10"/>
        <v>0.599999999999909</v>
      </c>
      <c r="K73" s="77">
        <v>0.6</v>
      </c>
      <c r="L73" s="66"/>
    </row>
    <row r="74" spans="1:12" ht="24.75" customHeight="1" thickBot="1">
      <c r="A74" s="4"/>
      <c r="B74" s="5">
        <f aca="true" t="shared" si="11" ref="B74:L74">SUM(B60:B73)</f>
        <v>11578</v>
      </c>
      <c r="C74" s="5">
        <f t="shared" si="11"/>
        <v>11357</v>
      </c>
      <c r="D74" s="12">
        <f t="shared" si="11"/>
        <v>22935</v>
      </c>
      <c r="E74" s="5">
        <f t="shared" si="11"/>
        <v>5365.7</v>
      </c>
      <c r="F74" s="5">
        <f t="shared" si="11"/>
        <v>10229.919999999998</v>
      </c>
      <c r="G74" s="5">
        <f t="shared" si="11"/>
        <v>7402.639999999999</v>
      </c>
      <c r="H74" s="5">
        <f>SUM(H60:H73)</f>
        <v>432</v>
      </c>
      <c r="I74" s="12">
        <f t="shared" si="11"/>
        <v>23430.260000000002</v>
      </c>
      <c r="J74" s="34">
        <f t="shared" si="11"/>
        <v>-495.2600000000009</v>
      </c>
      <c r="K74" s="17">
        <f t="shared" si="11"/>
        <v>167.48</v>
      </c>
      <c r="L74" s="81">
        <f t="shared" si="11"/>
        <v>662.74</v>
      </c>
    </row>
    <row r="75" ht="19.5" customHeight="1"/>
    <row r="76" spans="1:4" ht="19.5" customHeight="1">
      <c r="A76" s="85"/>
      <c r="D76" s="1" t="s">
        <v>123</v>
      </c>
    </row>
    <row r="77" spans="1:4" ht="19.5" customHeight="1">
      <c r="A77" s="103"/>
      <c r="D77" s="1" t="s">
        <v>124</v>
      </c>
    </row>
    <row r="78" ht="19.5" customHeight="1"/>
    <row r="79" ht="19.5" customHeight="1" hidden="1"/>
    <row r="80" ht="19.5" customHeight="1" hidden="1"/>
    <row r="81" ht="19.5" customHeight="1" hidden="1"/>
    <row r="82" ht="19.5" customHeight="1" hidden="1"/>
    <row r="83" ht="19.5" customHeight="1" hidden="1"/>
    <row r="84" ht="19.5" customHeight="1" hidden="1"/>
    <row r="85" ht="19.5" customHeight="1" hidden="1"/>
    <row r="86" ht="19.5" customHeight="1" thickBot="1"/>
    <row r="87" spans="1:12" ht="30" customHeight="1" thickBot="1">
      <c r="A87" s="31" t="s">
        <v>17</v>
      </c>
      <c r="B87" s="5" t="s">
        <v>0</v>
      </c>
      <c r="C87" s="5" t="s">
        <v>1</v>
      </c>
      <c r="D87" s="25" t="s">
        <v>23</v>
      </c>
      <c r="E87" s="5" t="s">
        <v>3</v>
      </c>
      <c r="F87" s="5" t="s">
        <v>4</v>
      </c>
      <c r="G87" s="5" t="s">
        <v>5</v>
      </c>
      <c r="H87" s="5" t="s">
        <v>22</v>
      </c>
      <c r="I87" s="25" t="s">
        <v>24</v>
      </c>
      <c r="J87" s="32" t="s">
        <v>6</v>
      </c>
      <c r="K87" s="22" t="s">
        <v>120</v>
      </c>
      <c r="L87" s="82" t="s">
        <v>121</v>
      </c>
    </row>
    <row r="88" spans="1:12" ht="19.5" customHeight="1" thickBot="1">
      <c r="A88" s="27" t="s">
        <v>33</v>
      </c>
      <c r="B88" s="59">
        <v>525</v>
      </c>
      <c r="C88" s="59">
        <v>545</v>
      </c>
      <c r="D88" s="51">
        <f>SUM(B88:C88)</f>
        <v>1070</v>
      </c>
      <c r="E88" s="50">
        <v>174.9</v>
      </c>
      <c r="F88" s="50">
        <v>349.88</v>
      </c>
      <c r="G88" s="50">
        <v>524.82</v>
      </c>
      <c r="H88" s="3">
        <v>20</v>
      </c>
      <c r="I88" s="51">
        <f aca="true" t="shared" si="12" ref="I88:I101">SUM(E88:H88)</f>
        <v>1069.6</v>
      </c>
      <c r="J88" s="58">
        <f>SUM(D88-I88)</f>
        <v>0.40000000000009095</v>
      </c>
      <c r="K88" s="74">
        <v>0.4</v>
      </c>
      <c r="L88" s="64"/>
    </row>
    <row r="89" spans="1:12" ht="19.5" customHeight="1" thickBot="1">
      <c r="A89" s="28" t="s">
        <v>99</v>
      </c>
      <c r="B89" s="56">
        <v>525</v>
      </c>
      <c r="C89" s="56">
        <v>545</v>
      </c>
      <c r="D89" s="51">
        <f aca="true" t="shared" si="13" ref="D89:D101">SUM(B89:C89)</f>
        <v>1070</v>
      </c>
      <c r="E89" s="50">
        <v>174.9</v>
      </c>
      <c r="F89" s="52">
        <v>524.82</v>
      </c>
      <c r="G89" s="52">
        <v>303.94</v>
      </c>
      <c r="H89" s="3">
        <v>20</v>
      </c>
      <c r="I89" s="51">
        <f t="shared" si="12"/>
        <v>1023.6600000000001</v>
      </c>
      <c r="J89" s="58">
        <f aca="true" t="shared" si="14" ref="J89:J101">SUM(D89-I89)</f>
        <v>46.33999999999992</v>
      </c>
      <c r="K89" s="36">
        <v>46.34</v>
      </c>
      <c r="L89" s="65"/>
    </row>
    <row r="90" spans="1:12" ht="19.5" customHeight="1" thickBot="1">
      <c r="A90" s="28" t="s">
        <v>51</v>
      </c>
      <c r="B90" s="56">
        <v>634</v>
      </c>
      <c r="C90" s="56">
        <v>670</v>
      </c>
      <c r="D90" s="51">
        <f t="shared" si="13"/>
        <v>1304</v>
      </c>
      <c r="E90" s="52">
        <v>211.4</v>
      </c>
      <c r="F90" s="52">
        <v>597.7</v>
      </c>
      <c r="G90" s="52">
        <v>467.25000000000006</v>
      </c>
      <c r="H90" s="3">
        <v>36</v>
      </c>
      <c r="I90" s="51">
        <f t="shared" si="12"/>
        <v>1312.3500000000001</v>
      </c>
      <c r="J90" s="58">
        <f t="shared" si="14"/>
        <v>-8.350000000000136</v>
      </c>
      <c r="K90" s="36"/>
      <c r="L90" s="65">
        <v>8.35</v>
      </c>
    </row>
    <row r="91" spans="1:12" ht="19.5" customHeight="1" thickBot="1">
      <c r="A91" s="28" t="s">
        <v>52</v>
      </c>
      <c r="B91" s="57">
        <v>983</v>
      </c>
      <c r="C91" s="57">
        <v>1023</v>
      </c>
      <c r="D91" s="51">
        <f t="shared" si="13"/>
        <v>2006</v>
      </c>
      <c r="E91" s="52">
        <v>480.7</v>
      </c>
      <c r="F91" s="52">
        <v>840.24</v>
      </c>
      <c r="G91" s="52">
        <v>611.46</v>
      </c>
      <c r="H91" s="3">
        <v>40</v>
      </c>
      <c r="I91" s="51">
        <f t="shared" si="12"/>
        <v>1972.4</v>
      </c>
      <c r="J91" s="58">
        <f t="shared" si="14"/>
        <v>33.59999999999991</v>
      </c>
      <c r="K91" s="36">
        <v>33.6</v>
      </c>
      <c r="L91" s="65"/>
    </row>
    <row r="92" spans="1:12" ht="19.5" customHeight="1" thickBot="1">
      <c r="A92" s="28" t="s">
        <v>100</v>
      </c>
      <c r="B92" s="57">
        <v>634</v>
      </c>
      <c r="C92" s="57">
        <v>670</v>
      </c>
      <c r="D92" s="51">
        <f t="shared" si="13"/>
        <v>1304</v>
      </c>
      <c r="E92" s="52">
        <v>422.8</v>
      </c>
      <c r="F92" s="52">
        <v>376.82000000000005</v>
      </c>
      <c r="G92" s="52">
        <v>422.76000000000005</v>
      </c>
      <c r="H92" s="3">
        <v>36</v>
      </c>
      <c r="I92" s="51">
        <f t="shared" si="12"/>
        <v>1258.38</v>
      </c>
      <c r="J92" s="58">
        <f t="shared" si="14"/>
        <v>45.61999999999989</v>
      </c>
      <c r="K92" s="36">
        <v>45.62</v>
      </c>
      <c r="L92" s="65"/>
    </row>
    <row r="93" spans="1:12" ht="19.5" customHeight="1" thickBot="1">
      <c r="A93" s="28" t="s">
        <v>54</v>
      </c>
      <c r="B93" s="57">
        <v>681</v>
      </c>
      <c r="C93" s="57">
        <v>717</v>
      </c>
      <c r="D93" s="51">
        <f t="shared" si="13"/>
        <v>1398</v>
      </c>
      <c r="E93" s="52">
        <v>394.4</v>
      </c>
      <c r="F93" s="52">
        <v>658.29</v>
      </c>
      <c r="G93" s="52">
        <v>308.40999999999997</v>
      </c>
      <c r="H93" s="3">
        <v>36</v>
      </c>
      <c r="I93" s="51">
        <f t="shared" si="12"/>
        <v>1397.1</v>
      </c>
      <c r="J93" s="58">
        <f t="shared" si="14"/>
        <v>0.900000000000091</v>
      </c>
      <c r="K93" s="75">
        <v>0.9</v>
      </c>
      <c r="L93" s="65"/>
    </row>
    <row r="94" spans="1:12" ht="19.5" customHeight="1" thickBot="1">
      <c r="A94" s="28" t="s">
        <v>101</v>
      </c>
      <c r="B94" s="57">
        <v>634</v>
      </c>
      <c r="C94" s="60">
        <v>670</v>
      </c>
      <c r="D94" s="51">
        <f t="shared" si="13"/>
        <v>1304</v>
      </c>
      <c r="E94" s="52">
        <v>422.8</v>
      </c>
      <c r="F94" s="52">
        <v>634.1400000000001</v>
      </c>
      <c r="G94" s="52">
        <v>211.38000000000002</v>
      </c>
      <c r="H94" s="3">
        <v>36</v>
      </c>
      <c r="I94" s="51">
        <f t="shared" si="12"/>
        <v>1304.3200000000002</v>
      </c>
      <c r="J94" s="58">
        <f t="shared" si="14"/>
        <v>-0.3200000000001637</v>
      </c>
      <c r="K94" s="36"/>
      <c r="L94" s="76">
        <v>0.32</v>
      </c>
    </row>
    <row r="95" spans="1:12" ht="19.5" customHeight="1" thickBot="1">
      <c r="A95" s="28" t="s">
        <v>38</v>
      </c>
      <c r="B95" s="57">
        <v>740</v>
      </c>
      <c r="C95" s="57">
        <v>776</v>
      </c>
      <c r="D95" s="51">
        <f t="shared" si="13"/>
        <v>1516</v>
      </c>
      <c r="E95" s="52">
        <v>421.3</v>
      </c>
      <c r="F95" s="52">
        <v>809.0799999999999</v>
      </c>
      <c r="G95" s="52">
        <v>211.38000000000002</v>
      </c>
      <c r="H95" s="3">
        <v>36</v>
      </c>
      <c r="I95" s="51">
        <f t="shared" si="12"/>
        <v>1477.76</v>
      </c>
      <c r="J95" s="58">
        <f t="shared" si="14"/>
        <v>38.24000000000001</v>
      </c>
      <c r="K95" s="36">
        <v>38.24</v>
      </c>
      <c r="L95" s="65"/>
    </row>
    <row r="96" spans="1:12" ht="19.5" customHeight="1" thickBot="1">
      <c r="A96" s="28" t="s">
        <v>56</v>
      </c>
      <c r="B96" s="57">
        <v>845</v>
      </c>
      <c r="C96" s="57">
        <v>881</v>
      </c>
      <c r="D96" s="51">
        <f t="shared" si="13"/>
        <v>1726</v>
      </c>
      <c r="E96" s="52">
        <v>211.4</v>
      </c>
      <c r="F96" s="52">
        <v>763.14</v>
      </c>
      <c r="G96" s="52">
        <v>869.7</v>
      </c>
      <c r="H96" s="3">
        <v>36</v>
      </c>
      <c r="I96" s="51">
        <f t="shared" si="12"/>
        <v>1880.24</v>
      </c>
      <c r="J96" s="63">
        <f t="shared" si="14"/>
        <v>-154.24</v>
      </c>
      <c r="K96" s="36"/>
      <c r="L96" s="65">
        <v>154.24</v>
      </c>
    </row>
    <row r="97" spans="1:12" ht="19.5" customHeight="1" thickBot="1">
      <c r="A97" s="28" t="s">
        <v>57</v>
      </c>
      <c r="B97" s="57">
        <v>1005</v>
      </c>
      <c r="C97" s="57">
        <v>1045</v>
      </c>
      <c r="D97" s="51">
        <f t="shared" si="13"/>
        <v>2050</v>
      </c>
      <c r="E97" s="52">
        <v>480.7</v>
      </c>
      <c r="F97" s="52">
        <v>917.19</v>
      </c>
      <c r="G97" s="52">
        <v>611.46</v>
      </c>
      <c r="H97" s="3">
        <v>40</v>
      </c>
      <c r="I97" s="51">
        <f t="shared" si="12"/>
        <v>2049.3500000000004</v>
      </c>
      <c r="J97" s="58">
        <f t="shared" si="14"/>
        <v>0.6499999999996362</v>
      </c>
      <c r="K97" s="75">
        <v>0.65</v>
      </c>
      <c r="L97" s="65"/>
    </row>
    <row r="98" spans="1:12" ht="19.5" customHeight="1" thickBot="1">
      <c r="A98" s="28" t="s">
        <v>59</v>
      </c>
      <c r="B98" s="57">
        <v>740</v>
      </c>
      <c r="C98" s="57">
        <v>776</v>
      </c>
      <c r="D98" s="51">
        <f t="shared" si="13"/>
        <v>1516</v>
      </c>
      <c r="E98" s="52">
        <v>211.4</v>
      </c>
      <c r="F98" s="52">
        <v>853.5699999999999</v>
      </c>
      <c r="G98" s="52">
        <v>422.76000000000005</v>
      </c>
      <c r="H98" s="3">
        <v>36</v>
      </c>
      <c r="I98" s="51">
        <f t="shared" si="12"/>
        <v>1523.73</v>
      </c>
      <c r="J98" s="58">
        <f t="shared" si="14"/>
        <v>-7.730000000000018</v>
      </c>
      <c r="K98" s="36"/>
      <c r="L98" s="65">
        <v>7.73</v>
      </c>
    </row>
    <row r="99" spans="1:12" ht="19.5" customHeight="1" thickBot="1">
      <c r="A99" s="86" t="s">
        <v>102</v>
      </c>
      <c r="B99" s="93">
        <v>612</v>
      </c>
      <c r="C99" s="93">
        <v>632</v>
      </c>
      <c r="D99" s="88">
        <f t="shared" si="13"/>
        <v>1244</v>
      </c>
      <c r="E99" s="87">
        <v>174.9</v>
      </c>
      <c r="F99" s="87">
        <v>699.76</v>
      </c>
      <c r="G99" s="87">
        <v>349.88</v>
      </c>
      <c r="H99" s="89">
        <v>20</v>
      </c>
      <c r="I99" s="88">
        <f t="shared" si="12"/>
        <v>1244.54</v>
      </c>
      <c r="J99" s="94">
        <f t="shared" si="14"/>
        <v>-0.5399999999999636</v>
      </c>
      <c r="K99" s="91"/>
      <c r="L99" s="95">
        <v>0.54</v>
      </c>
    </row>
    <row r="100" spans="1:12" ht="19.5" customHeight="1" thickBot="1">
      <c r="A100" s="28" t="s">
        <v>53</v>
      </c>
      <c r="B100" s="57">
        <v>612</v>
      </c>
      <c r="C100" s="57">
        <v>632</v>
      </c>
      <c r="D100" s="51">
        <f t="shared" si="13"/>
        <v>1244</v>
      </c>
      <c r="E100" s="52">
        <v>174.9</v>
      </c>
      <c r="F100" s="52">
        <v>524.82</v>
      </c>
      <c r="G100" s="52">
        <v>524.82</v>
      </c>
      <c r="H100" s="3">
        <v>20</v>
      </c>
      <c r="I100" s="51">
        <f t="shared" si="12"/>
        <v>1244.54</v>
      </c>
      <c r="J100" s="58">
        <f t="shared" si="14"/>
        <v>-0.5399999999999636</v>
      </c>
      <c r="K100" s="36"/>
      <c r="L100" s="76">
        <v>0.54</v>
      </c>
    </row>
    <row r="101" spans="1:12" ht="19.5" customHeight="1" thickBot="1">
      <c r="A101" s="29" t="s">
        <v>55</v>
      </c>
      <c r="B101" s="57">
        <v>740</v>
      </c>
      <c r="C101" s="57">
        <v>776</v>
      </c>
      <c r="D101" s="51">
        <f t="shared" si="13"/>
        <v>1516</v>
      </c>
      <c r="E101" s="53">
        <v>211.4</v>
      </c>
      <c r="F101" s="53">
        <v>634.1400000000001</v>
      </c>
      <c r="G101" s="53">
        <v>588.2</v>
      </c>
      <c r="H101" s="24">
        <v>36</v>
      </c>
      <c r="I101" s="51">
        <f t="shared" si="12"/>
        <v>1469.7400000000002</v>
      </c>
      <c r="J101" s="58">
        <f t="shared" si="14"/>
        <v>46.25999999999976</v>
      </c>
      <c r="K101" s="38">
        <v>46.26</v>
      </c>
      <c r="L101" s="66"/>
    </row>
    <row r="102" spans="1:12" ht="24.75" customHeight="1" thickBot="1">
      <c r="A102" s="4"/>
      <c r="B102" s="5">
        <f aca="true" t="shared" si="15" ref="B102:L102">SUM(B88:B101)</f>
        <v>9910</v>
      </c>
      <c r="C102" s="5">
        <f t="shared" si="15"/>
        <v>10358</v>
      </c>
      <c r="D102" s="12">
        <f t="shared" si="15"/>
        <v>20268</v>
      </c>
      <c r="E102" s="5">
        <f t="shared" si="15"/>
        <v>4167.900000000001</v>
      </c>
      <c r="F102" s="5">
        <f t="shared" si="15"/>
        <v>9183.59</v>
      </c>
      <c r="G102" s="5">
        <f t="shared" si="15"/>
        <v>6428.22</v>
      </c>
      <c r="H102" s="5">
        <f>SUM(H88:H101)</f>
        <v>448</v>
      </c>
      <c r="I102" s="12">
        <f t="shared" si="15"/>
        <v>20227.710000000003</v>
      </c>
      <c r="J102" s="34">
        <f t="shared" si="15"/>
        <v>40.289999999999054</v>
      </c>
      <c r="K102" s="17">
        <f t="shared" si="15"/>
        <v>212.01000000000002</v>
      </c>
      <c r="L102" s="67">
        <f t="shared" si="15"/>
        <v>171.71999999999997</v>
      </c>
    </row>
    <row r="103" ht="19.5" customHeight="1"/>
    <row r="104" spans="1:4" ht="19.5" customHeight="1">
      <c r="A104" s="85"/>
      <c r="D104" s="1" t="s">
        <v>123</v>
      </c>
    </row>
    <row r="105" spans="1:4" ht="19.5" customHeight="1">
      <c r="A105" s="103"/>
      <c r="D105" s="1" t="s">
        <v>124</v>
      </c>
    </row>
    <row r="106" ht="19.5" customHeight="1"/>
    <row r="107" ht="19.5" customHeight="1" hidden="1"/>
    <row r="108" ht="19.5" customHeight="1" hidden="1"/>
    <row r="109" ht="19.5" customHeight="1" hidden="1"/>
    <row r="110" ht="19.5" customHeight="1" hidden="1"/>
    <row r="111" ht="19.5" customHeight="1" hidden="1"/>
    <row r="112" ht="19.5" customHeight="1" hidden="1"/>
    <row r="113" ht="19.5" customHeight="1" hidden="1"/>
    <row r="114" ht="19.5" customHeight="1" thickBot="1"/>
    <row r="115" spans="1:12" ht="30" customHeight="1" thickBot="1">
      <c r="A115" s="31" t="s">
        <v>18</v>
      </c>
      <c r="B115" s="5" t="s">
        <v>0</v>
      </c>
      <c r="C115" s="5" t="s">
        <v>1</v>
      </c>
      <c r="D115" s="25" t="s">
        <v>23</v>
      </c>
      <c r="E115" s="5" t="s">
        <v>3</v>
      </c>
      <c r="F115" s="5" t="s">
        <v>4</v>
      </c>
      <c r="G115" s="5" t="s">
        <v>5</v>
      </c>
      <c r="H115" s="5" t="s">
        <v>22</v>
      </c>
      <c r="I115" s="25" t="s">
        <v>24</v>
      </c>
      <c r="J115" s="32" t="s">
        <v>6</v>
      </c>
      <c r="K115" s="22" t="s">
        <v>120</v>
      </c>
      <c r="L115" s="82" t="s">
        <v>121</v>
      </c>
    </row>
    <row r="116" spans="1:12" ht="19.5" customHeight="1" thickBot="1">
      <c r="A116" s="27" t="s">
        <v>103</v>
      </c>
      <c r="B116" s="56">
        <v>524.82</v>
      </c>
      <c r="C116" s="56">
        <v>544.82</v>
      </c>
      <c r="D116" s="51">
        <f>SUM(B116:C116)</f>
        <v>1069.64</v>
      </c>
      <c r="E116" s="50">
        <v>174.9</v>
      </c>
      <c r="F116" s="50">
        <v>349.88</v>
      </c>
      <c r="G116" s="50">
        <v>524.82</v>
      </c>
      <c r="H116" s="3">
        <v>20</v>
      </c>
      <c r="I116" s="51">
        <f aca="true" t="shared" si="16" ref="I116:I128">SUM(E116:H116)</f>
        <v>1069.6</v>
      </c>
      <c r="J116" s="58">
        <f>SUM(D116-I116)</f>
        <v>0.040000000000190994</v>
      </c>
      <c r="K116" s="74">
        <v>0.04</v>
      </c>
      <c r="L116" s="64"/>
    </row>
    <row r="117" spans="1:12" ht="19.5" customHeight="1" thickBot="1">
      <c r="A117" s="28" t="s">
        <v>60</v>
      </c>
      <c r="B117" s="56">
        <v>524.82</v>
      </c>
      <c r="C117" s="56">
        <v>544.82</v>
      </c>
      <c r="D117" s="51">
        <f aca="true" t="shared" si="17" ref="D117:D129">SUM(B117:C117)</f>
        <v>1069.64</v>
      </c>
      <c r="E117" s="50">
        <v>174.9</v>
      </c>
      <c r="F117" s="52">
        <v>524.82</v>
      </c>
      <c r="G117" s="52">
        <v>349.88</v>
      </c>
      <c r="H117" s="3">
        <v>20</v>
      </c>
      <c r="I117" s="51">
        <f t="shared" si="16"/>
        <v>1069.6</v>
      </c>
      <c r="J117" s="58">
        <f aca="true" t="shared" si="18" ref="J117:J129">SUM(D117-I117)</f>
        <v>0.040000000000190994</v>
      </c>
      <c r="K117" s="75">
        <v>0.04</v>
      </c>
      <c r="L117" s="65"/>
    </row>
    <row r="118" spans="1:12" ht="19.5" customHeight="1" thickBot="1">
      <c r="A118" s="28" t="s">
        <v>62</v>
      </c>
      <c r="B118" s="56">
        <v>658</v>
      </c>
      <c r="C118" s="56">
        <v>694</v>
      </c>
      <c r="D118" s="51">
        <f t="shared" si="17"/>
        <v>1352</v>
      </c>
      <c r="E118" s="52">
        <v>438.9</v>
      </c>
      <c r="F118" s="52">
        <v>430.81000000000006</v>
      </c>
      <c r="G118" s="52">
        <v>438.86</v>
      </c>
      <c r="H118" s="3">
        <v>36</v>
      </c>
      <c r="I118" s="51">
        <f t="shared" si="16"/>
        <v>1344.5700000000002</v>
      </c>
      <c r="J118" s="58">
        <f t="shared" si="18"/>
        <v>7.429999999999836</v>
      </c>
      <c r="K118" s="36">
        <v>7.43</v>
      </c>
      <c r="L118" s="65"/>
    </row>
    <row r="119" spans="1:12" ht="19.5" customHeight="1" thickBot="1">
      <c r="A119" s="86" t="s">
        <v>104</v>
      </c>
      <c r="B119" s="93">
        <v>524.82</v>
      </c>
      <c r="C119" s="93">
        <v>544.82</v>
      </c>
      <c r="D119" s="88">
        <f t="shared" si="17"/>
        <v>1069.64</v>
      </c>
      <c r="E119" s="87">
        <v>349.9</v>
      </c>
      <c r="F119" s="87">
        <v>349.88</v>
      </c>
      <c r="G119" s="87">
        <v>349.88</v>
      </c>
      <c r="H119" s="89">
        <v>20</v>
      </c>
      <c r="I119" s="88">
        <f t="shared" si="16"/>
        <v>1069.6599999999999</v>
      </c>
      <c r="J119" s="96">
        <f t="shared" si="18"/>
        <v>-0.019999999999754436</v>
      </c>
      <c r="K119" s="91"/>
      <c r="L119" s="95">
        <v>0.02</v>
      </c>
    </row>
    <row r="120" spans="1:12" ht="19.5" customHeight="1" thickBot="1">
      <c r="A120" s="28" t="s">
        <v>105</v>
      </c>
      <c r="B120" s="57">
        <v>524.82</v>
      </c>
      <c r="C120" s="57">
        <v>544.82</v>
      </c>
      <c r="D120" s="51">
        <f t="shared" si="17"/>
        <v>1069.64</v>
      </c>
      <c r="E120" s="52">
        <v>349.9</v>
      </c>
      <c r="F120" s="52">
        <v>524.82</v>
      </c>
      <c r="G120" s="52">
        <v>174.94</v>
      </c>
      <c r="H120" s="3">
        <v>20</v>
      </c>
      <c r="I120" s="51">
        <f t="shared" si="16"/>
        <v>1069.66</v>
      </c>
      <c r="J120" s="73">
        <f t="shared" si="18"/>
        <v>-0.01999999999998181</v>
      </c>
      <c r="K120" s="36"/>
      <c r="L120" s="76">
        <v>0.02</v>
      </c>
    </row>
    <row r="121" spans="1:12" ht="19.5" customHeight="1" thickBot="1">
      <c r="A121" s="28" t="s">
        <v>61</v>
      </c>
      <c r="B121" s="57">
        <v>658</v>
      </c>
      <c r="C121" s="57">
        <v>694</v>
      </c>
      <c r="D121" s="51">
        <f t="shared" si="17"/>
        <v>1352</v>
      </c>
      <c r="E121" s="52">
        <v>438.9</v>
      </c>
      <c r="F121" s="52">
        <v>650.24</v>
      </c>
      <c r="G121" s="52">
        <v>219.43</v>
      </c>
      <c r="H121" s="3">
        <v>36</v>
      </c>
      <c r="I121" s="51">
        <f t="shared" si="16"/>
        <v>1344.57</v>
      </c>
      <c r="J121" s="58">
        <f t="shared" si="18"/>
        <v>7.430000000000064</v>
      </c>
      <c r="K121" s="36">
        <v>7.43</v>
      </c>
      <c r="L121" s="65"/>
    </row>
    <row r="122" spans="1:12" ht="19.5" customHeight="1" thickBot="1">
      <c r="A122" s="86" t="s">
        <v>37</v>
      </c>
      <c r="B122" s="93">
        <v>746</v>
      </c>
      <c r="C122" s="93">
        <v>782</v>
      </c>
      <c r="D122" s="88">
        <f t="shared" si="17"/>
        <v>1528</v>
      </c>
      <c r="E122" s="87">
        <v>394.4</v>
      </c>
      <c r="F122" s="87">
        <v>788.74</v>
      </c>
      <c r="G122" s="87">
        <v>308.40999999999997</v>
      </c>
      <c r="H122" s="89">
        <v>36</v>
      </c>
      <c r="I122" s="88">
        <f t="shared" si="16"/>
        <v>1527.5499999999997</v>
      </c>
      <c r="J122" s="94">
        <f t="shared" si="18"/>
        <v>0.45000000000027285</v>
      </c>
      <c r="K122" s="91">
        <v>0.45</v>
      </c>
      <c r="L122" s="95"/>
    </row>
    <row r="123" spans="1:12" ht="19.5" customHeight="1" thickBot="1">
      <c r="A123" s="28" t="s">
        <v>63</v>
      </c>
      <c r="B123" s="57">
        <v>612.29</v>
      </c>
      <c r="C123" s="57">
        <v>632.29</v>
      </c>
      <c r="D123" s="51">
        <f t="shared" si="17"/>
        <v>1244.58</v>
      </c>
      <c r="E123" s="52">
        <v>349.9</v>
      </c>
      <c r="F123" s="52">
        <v>524.82</v>
      </c>
      <c r="G123" s="52">
        <v>349.88</v>
      </c>
      <c r="H123" s="3">
        <v>20</v>
      </c>
      <c r="I123" s="51">
        <f t="shared" si="16"/>
        <v>1244.6</v>
      </c>
      <c r="J123" s="73">
        <f t="shared" si="18"/>
        <v>-0.01999999999998181</v>
      </c>
      <c r="K123" s="36"/>
      <c r="L123" s="76">
        <v>0.02</v>
      </c>
    </row>
    <row r="124" spans="1:12" ht="19.5" customHeight="1" thickBot="1">
      <c r="A124" s="28" t="s">
        <v>66</v>
      </c>
      <c r="B124" s="57">
        <v>768</v>
      </c>
      <c r="C124" s="57">
        <v>804</v>
      </c>
      <c r="D124" s="51">
        <f t="shared" si="17"/>
        <v>1572</v>
      </c>
      <c r="E124" s="52">
        <v>438.9</v>
      </c>
      <c r="F124" s="52">
        <v>650.24</v>
      </c>
      <c r="G124" s="52">
        <v>438.86</v>
      </c>
      <c r="H124" s="3">
        <v>36</v>
      </c>
      <c r="I124" s="51">
        <f t="shared" si="16"/>
        <v>1564</v>
      </c>
      <c r="J124" s="58">
        <f t="shared" si="18"/>
        <v>8</v>
      </c>
      <c r="K124" s="36">
        <v>8</v>
      </c>
      <c r="L124" s="65"/>
    </row>
    <row r="125" spans="1:12" ht="19.5" customHeight="1" thickBot="1">
      <c r="A125" s="28" t="s">
        <v>106</v>
      </c>
      <c r="B125" s="57">
        <v>612.29</v>
      </c>
      <c r="C125" s="57">
        <v>632.29</v>
      </c>
      <c r="D125" s="51">
        <f t="shared" si="17"/>
        <v>1244.58</v>
      </c>
      <c r="E125" s="50">
        <v>174.9</v>
      </c>
      <c r="F125" s="52">
        <v>699.76</v>
      </c>
      <c r="G125" s="52">
        <v>349.88</v>
      </c>
      <c r="H125" s="3">
        <v>20</v>
      </c>
      <c r="I125" s="51">
        <f t="shared" si="16"/>
        <v>1244.54</v>
      </c>
      <c r="J125" s="58">
        <f t="shared" si="18"/>
        <v>0.03999999999996362</v>
      </c>
      <c r="K125" s="75">
        <v>0.04</v>
      </c>
      <c r="L125" s="65"/>
    </row>
    <row r="126" spans="1:12" ht="19.5" customHeight="1" thickBot="1">
      <c r="A126" s="28" t="s">
        <v>59</v>
      </c>
      <c r="B126" s="57">
        <v>612.29</v>
      </c>
      <c r="C126" s="57">
        <v>632.29</v>
      </c>
      <c r="D126" s="51">
        <f t="shared" si="17"/>
        <v>1244.58</v>
      </c>
      <c r="E126" s="50">
        <v>174.9</v>
      </c>
      <c r="F126" s="52">
        <v>699.76</v>
      </c>
      <c r="G126" s="52">
        <v>303.94</v>
      </c>
      <c r="H126" s="3">
        <v>20</v>
      </c>
      <c r="I126" s="51">
        <f t="shared" si="16"/>
        <v>1198.6</v>
      </c>
      <c r="J126" s="58">
        <f t="shared" si="18"/>
        <v>45.98000000000002</v>
      </c>
      <c r="K126" s="36">
        <v>45.98</v>
      </c>
      <c r="L126" s="65"/>
    </row>
    <row r="127" spans="1:12" ht="19.5" customHeight="1" thickBot="1">
      <c r="A127" s="28" t="s">
        <v>107</v>
      </c>
      <c r="B127" s="57">
        <v>612.29</v>
      </c>
      <c r="C127" s="57">
        <v>632.29</v>
      </c>
      <c r="D127" s="51">
        <f t="shared" si="17"/>
        <v>1244.58</v>
      </c>
      <c r="E127" s="50">
        <v>174.9</v>
      </c>
      <c r="F127" s="52">
        <v>524.82</v>
      </c>
      <c r="G127" s="52">
        <v>524.82</v>
      </c>
      <c r="H127" s="3">
        <v>20</v>
      </c>
      <c r="I127" s="51">
        <f t="shared" si="16"/>
        <v>1244.54</v>
      </c>
      <c r="J127" s="58">
        <f t="shared" si="18"/>
        <v>0.03999999999996362</v>
      </c>
      <c r="K127" s="75">
        <v>0.04</v>
      </c>
      <c r="L127" s="65"/>
    </row>
    <row r="128" spans="1:12" ht="19.5" customHeight="1" thickBot="1">
      <c r="A128" s="28" t="s">
        <v>108</v>
      </c>
      <c r="B128" s="57">
        <v>612.29</v>
      </c>
      <c r="C128" s="57">
        <v>632.29</v>
      </c>
      <c r="D128" s="51">
        <f t="shared" si="17"/>
        <v>1244.58</v>
      </c>
      <c r="E128" s="50">
        <v>174.9</v>
      </c>
      <c r="F128" s="52">
        <v>524.82</v>
      </c>
      <c r="G128" s="52">
        <v>524.82</v>
      </c>
      <c r="H128" s="3">
        <v>20</v>
      </c>
      <c r="I128" s="51">
        <f t="shared" si="16"/>
        <v>1244.54</v>
      </c>
      <c r="J128" s="58">
        <f t="shared" si="18"/>
        <v>0.03999999999996362</v>
      </c>
      <c r="K128" s="75">
        <v>0.04</v>
      </c>
      <c r="L128" s="65"/>
    </row>
    <row r="129" spans="1:12" ht="19.5" customHeight="1" thickBot="1">
      <c r="A129" s="29" t="s">
        <v>67</v>
      </c>
      <c r="B129" s="61">
        <v>524.82</v>
      </c>
      <c r="C129" s="61">
        <v>544.82</v>
      </c>
      <c r="D129" s="51">
        <f t="shared" si="17"/>
        <v>1069.64</v>
      </c>
      <c r="E129" s="50">
        <v>174.9</v>
      </c>
      <c r="F129" s="53">
        <v>524.82</v>
      </c>
      <c r="G129" s="53">
        <v>349.88</v>
      </c>
      <c r="H129" s="24">
        <v>20</v>
      </c>
      <c r="I129" s="51">
        <f>SUM(E129:G129)</f>
        <v>1049.6</v>
      </c>
      <c r="J129" s="58">
        <f t="shared" si="18"/>
        <v>20.04000000000019</v>
      </c>
      <c r="K129" s="38">
        <v>20.04</v>
      </c>
      <c r="L129" s="66"/>
    </row>
    <row r="130" spans="1:12" ht="24.75" customHeight="1" thickBot="1">
      <c r="A130" s="4"/>
      <c r="B130" s="46">
        <f aca="true" t="shared" si="19" ref="B130:L130">SUM(B116:B129)</f>
        <v>8515.550000000001</v>
      </c>
      <c r="C130" s="46">
        <f t="shared" si="19"/>
        <v>8859.55</v>
      </c>
      <c r="D130" s="47">
        <f t="shared" si="19"/>
        <v>17375.100000000002</v>
      </c>
      <c r="E130" s="5">
        <f t="shared" si="19"/>
        <v>3985.100000000001</v>
      </c>
      <c r="F130" s="5">
        <f t="shared" si="19"/>
        <v>7768.23</v>
      </c>
      <c r="G130" s="5">
        <f t="shared" si="19"/>
        <v>5208.3</v>
      </c>
      <c r="H130" s="5">
        <f>SUM(H116:H129)</f>
        <v>344</v>
      </c>
      <c r="I130" s="12">
        <f t="shared" si="19"/>
        <v>17285.629999999997</v>
      </c>
      <c r="J130" s="48">
        <f t="shared" si="19"/>
        <v>89.47000000000094</v>
      </c>
      <c r="K130" s="17">
        <f t="shared" si="19"/>
        <v>89.53</v>
      </c>
      <c r="L130" s="67">
        <f t="shared" si="19"/>
        <v>0.06</v>
      </c>
    </row>
    <row r="131" ht="19.5" customHeight="1"/>
    <row r="132" spans="1:4" ht="19.5" customHeight="1">
      <c r="A132" s="85"/>
      <c r="D132" s="1" t="s">
        <v>123</v>
      </c>
    </row>
    <row r="133" spans="1:4" ht="19.5" customHeight="1">
      <c r="A133" s="103"/>
      <c r="D133" s="1" t="s">
        <v>124</v>
      </c>
    </row>
    <row r="134" ht="19.5" customHeight="1"/>
    <row r="135" ht="19.5" customHeight="1" hidden="1"/>
    <row r="136" ht="19.5" customHeight="1" hidden="1"/>
    <row r="137" ht="19.5" customHeight="1" hidden="1"/>
    <row r="138" ht="19.5" customHeight="1" hidden="1"/>
    <row r="139" ht="19.5" customHeight="1" hidden="1"/>
    <row r="140" ht="19.5" customHeight="1" hidden="1"/>
    <row r="141" ht="19.5" customHeight="1" hidden="1"/>
    <row r="142" ht="19.5" customHeight="1" thickBot="1"/>
    <row r="143" spans="1:12" ht="30" customHeight="1" thickBot="1">
      <c r="A143" s="31" t="s">
        <v>19</v>
      </c>
      <c r="B143" s="5" t="s">
        <v>0</v>
      </c>
      <c r="C143" s="5" t="s">
        <v>1</v>
      </c>
      <c r="D143" s="25" t="s">
        <v>23</v>
      </c>
      <c r="E143" s="5" t="s">
        <v>3</v>
      </c>
      <c r="F143" s="5" t="s">
        <v>4</v>
      </c>
      <c r="G143" s="5" t="s">
        <v>5</v>
      </c>
      <c r="H143" s="5" t="s">
        <v>22</v>
      </c>
      <c r="I143" s="25" t="s">
        <v>24</v>
      </c>
      <c r="J143" s="32" t="s">
        <v>6</v>
      </c>
      <c r="K143" s="22" t="s">
        <v>120</v>
      </c>
      <c r="L143" s="82" t="s">
        <v>121</v>
      </c>
    </row>
    <row r="144" spans="1:12" ht="19.5" customHeight="1" thickBot="1">
      <c r="A144" s="27" t="s">
        <v>69</v>
      </c>
      <c r="B144" s="56">
        <v>634</v>
      </c>
      <c r="C144" s="56">
        <v>670</v>
      </c>
      <c r="D144" s="51">
        <f>SUM(B144:C144)</f>
        <v>1304</v>
      </c>
      <c r="E144" s="50">
        <v>165.4</v>
      </c>
      <c r="F144" s="50">
        <v>422.76000000000005</v>
      </c>
      <c r="G144" s="50">
        <v>817.1299999999999</v>
      </c>
      <c r="H144" s="3">
        <v>36</v>
      </c>
      <c r="I144" s="51">
        <f aca="true" t="shared" si="20" ref="I144:I157">SUM(E144:H144)</f>
        <v>1441.29</v>
      </c>
      <c r="J144" s="72">
        <f>SUM(D144-I144)</f>
        <v>-137.28999999999996</v>
      </c>
      <c r="K144" s="35"/>
      <c r="L144" s="64">
        <v>137.29</v>
      </c>
    </row>
    <row r="145" spans="1:12" ht="19.5" customHeight="1" thickBot="1">
      <c r="A145" s="86" t="s">
        <v>73</v>
      </c>
      <c r="B145" s="97">
        <v>634</v>
      </c>
      <c r="C145" s="97">
        <v>670</v>
      </c>
      <c r="D145" s="88">
        <f aca="true" t="shared" si="21" ref="D145:D157">SUM(B145:C145)</f>
        <v>1304</v>
      </c>
      <c r="E145" s="87">
        <v>211.4</v>
      </c>
      <c r="F145" s="87">
        <v>597.7</v>
      </c>
      <c r="G145" s="87">
        <v>430.81</v>
      </c>
      <c r="H145" s="89">
        <v>36</v>
      </c>
      <c r="I145" s="88">
        <f t="shared" si="20"/>
        <v>1275.91</v>
      </c>
      <c r="J145" s="94">
        <f aca="true" t="shared" si="22" ref="J145:J157">SUM(D145-I145)</f>
        <v>28.089999999999918</v>
      </c>
      <c r="K145" s="91">
        <v>28.09</v>
      </c>
      <c r="L145" s="95"/>
    </row>
    <row r="146" spans="1:12" ht="19.5" customHeight="1" thickBot="1">
      <c r="A146" s="28" t="s">
        <v>86</v>
      </c>
      <c r="B146" s="56">
        <v>681</v>
      </c>
      <c r="C146" s="56">
        <v>717</v>
      </c>
      <c r="D146" s="51">
        <f t="shared" si="21"/>
        <v>1398</v>
      </c>
      <c r="E146" s="52">
        <v>263.9</v>
      </c>
      <c r="F146" s="52">
        <v>682.38</v>
      </c>
      <c r="G146" s="52">
        <v>394.37</v>
      </c>
      <c r="H146" s="3">
        <v>36</v>
      </c>
      <c r="I146" s="51">
        <f t="shared" si="20"/>
        <v>1376.65</v>
      </c>
      <c r="J146" s="58">
        <f t="shared" si="22"/>
        <v>21.34999999999991</v>
      </c>
      <c r="K146" s="36">
        <v>21.35</v>
      </c>
      <c r="L146" s="65"/>
    </row>
    <row r="147" spans="1:12" ht="19.5" customHeight="1" thickBot="1">
      <c r="A147" s="28" t="s">
        <v>109</v>
      </c>
      <c r="B147" s="57">
        <v>524.82</v>
      </c>
      <c r="C147" s="57">
        <v>544.82</v>
      </c>
      <c r="D147" s="51">
        <f t="shared" si="21"/>
        <v>1069.64</v>
      </c>
      <c r="E147" s="52">
        <v>349.9</v>
      </c>
      <c r="F147" s="52">
        <v>349.88</v>
      </c>
      <c r="G147" s="52">
        <v>349.88</v>
      </c>
      <c r="H147" s="3">
        <v>20</v>
      </c>
      <c r="I147" s="51">
        <f t="shared" si="20"/>
        <v>1069.6599999999999</v>
      </c>
      <c r="J147" s="73">
        <f t="shared" si="22"/>
        <v>-0.019999999999754436</v>
      </c>
      <c r="K147" s="36"/>
      <c r="L147" s="76">
        <v>0.02</v>
      </c>
    </row>
    <row r="148" spans="1:12" ht="19.5" customHeight="1" thickBot="1">
      <c r="A148" s="28" t="s">
        <v>72</v>
      </c>
      <c r="B148" s="57">
        <v>634</v>
      </c>
      <c r="C148" s="57">
        <v>670</v>
      </c>
      <c r="D148" s="51">
        <f t="shared" si="21"/>
        <v>1304</v>
      </c>
      <c r="E148" s="52">
        <v>422.7</v>
      </c>
      <c r="F148" s="52">
        <v>376.82000000000005</v>
      </c>
      <c r="G148" s="52">
        <v>422.76000000000005</v>
      </c>
      <c r="H148" s="3">
        <v>36</v>
      </c>
      <c r="I148" s="51">
        <f t="shared" si="20"/>
        <v>1258.28</v>
      </c>
      <c r="J148" s="58">
        <f t="shared" si="22"/>
        <v>45.72000000000003</v>
      </c>
      <c r="K148" s="36">
        <v>45.72</v>
      </c>
      <c r="L148" s="65"/>
    </row>
    <row r="149" spans="1:12" ht="19.5" customHeight="1" thickBot="1">
      <c r="A149" s="28" t="s">
        <v>71</v>
      </c>
      <c r="B149" s="57">
        <v>524.82</v>
      </c>
      <c r="C149" s="57">
        <v>544.82</v>
      </c>
      <c r="D149" s="51">
        <f t="shared" si="21"/>
        <v>1069.64</v>
      </c>
      <c r="E149" s="52">
        <v>349.9</v>
      </c>
      <c r="F149" s="52">
        <v>524.82</v>
      </c>
      <c r="G149" s="52">
        <v>174.94</v>
      </c>
      <c r="H149" s="3">
        <v>20</v>
      </c>
      <c r="I149" s="51">
        <f t="shared" si="20"/>
        <v>1069.66</v>
      </c>
      <c r="J149" s="73">
        <f t="shared" si="22"/>
        <v>-0.01999999999998181</v>
      </c>
      <c r="K149" s="36"/>
      <c r="L149" s="76">
        <v>0.02</v>
      </c>
    </row>
    <row r="150" spans="1:12" ht="19.5" customHeight="1" thickBot="1">
      <c r="A150" s="28" t="s">
        <v>110</v>
      </c>
      <c r="B150" s="57">
        <v>524.82</v>
      </c>
      <c r="C150" s="57">
        <v>544.82</v>
      </c>
      <c r="D150" s="51">
        <f t="shared" si="21"/>
        <v>1069.64</v>
      </c>
      <c r="E150" s="52">
        <v>349.9</v>
      </c>
      <c r="F150" s="52">
        <v>524.82</v>
      </c>
      <c r="G150" s="52">
        <v>174.94</v>
      </c>
      <c r="H150" s="3">
        <v>20</v>
      </c>
      <c r="I150" s="51">
        <f t="shared" si="20"/>
        <v>1069.66</v>
      </c>
      <c r="J150" s="73">
        <f t="shared" si="22"/>
        <v>-0.01999999999998181</v>
      </c>
      <c r="K150" s="36"/>
      <c r="L150" s="76">
        <v>0.02</v>
      </c>
    </row>
    <row r="151" spans="1:12" ht="19.5" customHeight="1" thickBot="1">
      <c r="A151" s="86" t="s">
        <v>111</v>
      </c>
      <c r="B151" s="93">
        <v>612.29</v>
      </c>
      <c r="C151" s="93">
        <v>632.29</v>
      </c>
      <c r="D151" s="88">
        <f t="shared" si="21"/>
        <v>1244.58</v>
      </c>
      <c r="E151" s="87">
        <v>349.9</v>
      </c>
      <c r="F151" s="87">
        <v>699.76</v>
      </c>
      <c r="G151" s="87">
        <v>174.94</v>
      </c>
      <c r="H151" s="89">
        <v>20</v>
      </c>
      <c r="I151" s="88">
        <f t="shared" si="20"/>
        <v>1244.6</v>
      </c>
      <c r="J151" s="96">
        <f t="shared" si="22"/>
        <v>-0.01999999999998181</v>
      </c>
      <c r="K151" s="91"/>
      <c r="L151" s="95">
        <v>0.02</v>
      </c>
    </row>
    <row r="152" spans="1:12" ht="19.5" customHeight="1" thickBot="1">
      <c r="A152" s="28" t="s">
        <v>68</v>
      </c>
      <c r="B152" s="57">
        <v>612.29</v>
      </c>
      <c r="C152" s="57">
        <v>632.29</v>
      </c>
      <c r="D152" s="51">
        <f t="shared" si="21"/>
        <v>1244.58</v>
      </c>
      <c r="E152" s="52">
        <v>174.9</v>
      </c>
      <c r="F152" s="52">
        <v>524.82</v>
      </c>
      <c r="G152" s="52">
        <v>524.82</v>
      </c>
      <c r="H152" s="3">
        <v>20</v>
      </c>
      <c r="I152" s="51">
        <f t="shared" si="20"/>
        <v>1244.54</v>
      </c>
      <c r="J152" s="58">
        <f t="shared" si="22"/>
        <v>0.03999999999996362</v>
      </c>
      <c r="K152" s="75">
        <v>0.04</v>
      </c>
      <c r="L152" s="65"/>
    </row>
    <row r="153" spans="1:12" ht="19.5" customHeight="1" thickBot="1">
      <c r="A153" s="86" t="s">
        <v>112</v>
      </c>
      <c r="B153" s="93">
        <v>612.29</v>
      </c>
      <c r="C153" s="93">
        <v>632.29</v>
      </c>
      <c r="D153" s="88">
        <f t="shared" si="21"/>
        <v>1244.58</v>
      </c>
      <c r="E153" s="87">
        <v>349.9</v>
      </c>
      <c r="F153" s="87">
        <v>524.82</v>
      </c>
      <c r="G153" s="87">
        <v>349.88</v>
      </c>
      <c r="H153" s="89">
        <v>20</v>
      </c>
      <c r="I153" s="88">
        <f t="shared" si="20"/>
        <v>1244.6</v>
      </c>
      <c r="J153" s="96">
        <f t="shared" si="22"/>
        <v>-0.01999999999998181</v>
      </c>
      <c r="K153" s="91"/>
      <c r="L153" s="95">
        <v>0.02</v>
      </c>
    </row>
    <row r="154" spans="1:12" ht="19.5" customHeight="1" thickBot="1">
      <c r="A154" s="86" t="s">
        <v>113</v>
      </c>
      <c r="B154" s="93">
        <v>739.73</v>
      </c>
      <c r="C154" s="93">
        <v>775.73</v>
      </c>
      <c r="D154" s="88">
        <f t="shared" si="21"/>
        <v>1515.46</v>
      </c>
      <c r="E154" s="87">
        <v>211.4</v>
      </c>
      <c r="F154" s="87">
        <v>845.52</v>
      </c>
      <c r="G154" s="87">
        <v>422.76000000000005</v>
      </c>
      <c r="H154" s="89">
        <v>36</v>
      </c>
      <c r="I154" s="88">
        <f t="shared" si="20"/>
        <v>1515.68</v>
      </c>
      <c r="J154" s="96">
        <f t="shared" si="22"/>
        <v>-0.22000000000002728</v>
      </c>
      <c r="K154" s="91"/>
      <c r="L154" s="95">
        <v>0.22</v>
      </c>
    </row>
    <row r="155" spans="1:12" ht="19.5" customHeight="1" thickBot="1">
      <c r="A155" s="40" t="s">
        <v>114</v>
      </c>
      <c r="B155" s="57">
        <v>757.93</v>
      </c>
      <c r="C155" s="57">
        <v>793.93</v>
      </c>
      <c r="D155" s="51">
        <f t="shared" si="21"/>
        <v>1551.86</v>
      </c>
      <c r="E155" s="52">
        <v>241.1</v>
      </c>
      <c r="F155" s="52">
        <v>799.58</v>
      </c>
      <c r="G155" s="52">
        <v>467.25000000000006</v>
      </c>
      <c r="H155" s="3">
        <v>36</v>
      </c>
      <c r="I155" s="51">
        <f t="shared" si="20"/>
        <v>1543.93</v>
      </c>
      <c r="J155" s="58">
        <f t="shared" si="22"/>
        <v>7.929999999999836</v>
      </c>
      <c r="K155" s="36">
        <v>7.93</v>
      </c>
      <c r="L155" s="65"/>
    </row>
    <row r="156" spans="1:12" ht="19.5" customHeight="1" thickBot="1">
      <c r="A156" s="28" t="s">
        <v>74</v>
      </c>
      <c r="B156" s="57">
        <v>768.01</v>
      </c>
      <c r="C156" s="57">
        <v>804.01</v>
      </c>
      <c r="D156" s="51">
        <f t="shared" si="21"/>
        <v>1572.02</v>
      </c>
      <c r="E156" s="52">
        <v>219.4</v>
      </c>
      <c r="F156" s="52">
        <v>694.73</v>
      </c>
      <c r="G156" s="52">
        <v>613.8</v>
      </c>
      <c r="H156" s="3">
        <v>36</v>
      </c>
      <c r="I156" s="51">
        <f t="shared" si="20"/>
        <v>1563.9299999999998</v>
      </c>
      <c r="J156" s="58">
        <f t="shared" si="22"/>
        <v>8.090000000000146</v>
      </c>
      <c r="K156" s="36">
        <v>8.09</v>
      </c>
      <c r="L156" s="65"/>
    </row>
    <row r="157" spans="1:12" ht="19.5" customHeight="1" thickBot="1">
      <c r="A157" s="29" t="s">
        <v>75</v>
      </c>
      <c r="B157" s="57">
        <v>612.29</v>
      </c>
      <c r="C157" s="57">
        <v>632.29</v>
      </c>
      <c r="D157" s="51">
        <f t="shared" si="21"/>
        <v>1244.58</v>
      </c>
      <c r="E157" s="52">
        <v>174.9</v>
      </c>
      <c r="F157" s="53">
        <v>524.82</v>
      </c>
      <c r="G157" s="53">
        <v>524.82</v>
      </c>
      <c r="H157" s="24">
        <v>20</v>
      </c>
      <c r="I157" s="51">
        <f t="shared" si="20"/>
        <v>1244.54</v>
      </c>
      <c r="J157" s="58">
        <f t="shared" si="22"/>
        <v>0.03999999999996362</v>
      </c>
      <c r="K157" s="77">
        <v>0.04</v>
      </c>
      <c r="L157" s="66"/>
    </row>
    <row r="158" spans="1:12" ht="24.75" customHeight="1" thickBot="1">
      <c r="A158" s="4"/>
      <c r="B158" s="46">
        <f>SUM(B144:B157)</f>
        <v>8872.29</v>
      </c>
      <c r="C158" s="46">
        <f>SUM(C144:C157)</f>
        <v>9264.29</v>
      </c>
      <c r="D158" s="47">
        <f aca="true" t="shared" si="23" ref="D158:L158">SUM(D144:D157)</f>
        <v>18136.58</v>
      </c>
      <c r="E158" s="5">
        <f t="shared" si="23"/>
        <v>3834.6000000000004</v>
      </c>
      <c r="F158" s="5">
        <f t="shared" si="23"/>
        <v>8093.23</v>
      </c>
      <c r="G158" s="5">
        <f t="shared" si="23"/>
        <v>5843.1</v>
      </c>
      <c r="H158" s="5">
        <f>SUM(H144:H157)</f>
        <v>392</v>
      </c>
      <c r="I158" s="12">
        <f t="shared" si="23"/>
        <v>18162.93</v>
      </c>
      <c r="J158" s="48">
        <f t="shared" si="23"/>
        <v>-26.34999999999991</v>
      </c>
      <c r="K158" s="17">
        <f t="shared" si="23"/>
        <v>111.26</v>
      </c>
      <c r="L158" s="67">
        <f t="shared" si="23"/>
        <v>137.61000000000004</v>
      </c>
    </row>
    <row r="159" ht="19.5" customHeight="1"/>
    <row r="160" spans="1:4" ht="19.5" customHeight="1">
      <c r="A160" s="85"/>
      <c r="D160" s="1" t="s">
        <v>123</v>
      </c>
    </row>
    <row r="161" spans="1:4" ht="19.5" customHeight="1">
      <c r="A161" s="103"/>
      <c r="D161" s="1" t="s">
        <v>124</v>
      </c>
    </row>
    <row r="162" ht="19.5" customHeight="1"/>
    <row r="163" ht="19.5" customHeight="1" hidden="1"/>
    <row r="164" ht="19.5" customHeight="1" hidden="1"/>
    <row r="165" ht="19.5" customHeight="1" hidden="1"/>
    <row r="166" ht="19.5" customHeight="1" hidden="1"/>
    <row r="167" ht="19.5" customHeight="1" hidden="1"/>
    <row r="168" ht="19.5" customHeight="1" hidden="1"/>
    <row r="169" ht="19.5" customHeight="1" hidden="1"/>
    <row r="170" ht="19.5" customHeight="1" thickBot="1"/>
    <row r="171" spans="1:12" ht="30" customHeight="1" thickBot="1">
      <c r="A171" s="31" t="s">
        <v>20</v>
      </c>
      <c r="B171" s="5" t="s">
        <v>0</v>
      </c>
      <c r="C171" s="5" t="s">
        <v>1</v>
      </c>
      <c r="D171" s="25" t="s">
        <v>23</v>
      </c>
      <c r="E171" s="5" t="s">
        <v>3</v>
      </c>
      <c r="F171" s="5" t="s">
        <v>4</v>
      </c>
      <c r="G171" s="5" t="s">
        <v>5</v>
      </c>
      <c r="H171" s="5" t="s">
        <v>22</v>
      </c>
      <c r="I171" s="25" t="s">
        <v>24</v>
      </c>
      <c r="J171" s="32" t="s">
        <v>6</v>
      </c>
      <c r="K171" s="22" t="s">
        <v>120</v>
      </c>
      <c r="L171" s="82" t="s">
        <v>121</v>
      </c>
    </row>
    <row r="172" spans="1:12" ht="19.5" customHeight="1" thickBot="1">
      <c r="A172" s="27" t="s">
        <v>115</v>
      </c>
      <c r="B172" s="56">
        <v>524.82</v>
      </c>
      <c r="C172" s="56">
        <v>544.82</v>
      </c>
      <c r="D172" s="51">
        <f>SUM(B172:C172)</f>
        <v>1069.64</v>
      </c>
      <c r="E172" s="50">
        <v>174.9</v>
      </c>
      <c r="F172" s="50">
        <v>349.88</v>
      </c>
      <c r="G172" s="50">
        <v>524.82</v>
      </c>
      <c r="H172" s="3">
        <v>20</v>
      </c>
      <c r="I172" s="51">
        <f aca="true" t="shared" si="24" ref="I172:I183">SUM(E172:H172)</f>
        <v>1069.6</v>
      </c>
      <c r="J172" s="58">
        <f>SUM(D172-I172)</f>
        <v>0.040000000000190994</v>
      </c>
      <c r="K172" s="74">
        <v>0.04</v>
      </c>
      <c r="L172" s="64"/>
    </row>
    <row r="173" spans="1:12" ht="19.5" customHeight="1" thickBot="1">
      <c r="A173" s="28" t="s">
        <v>116</v>
      </c>
      <c r="B173" s="56">
        <v>524.82</v>
      </c>
      <c r="C173" s="56">
        <v>544.82</v>
      </c>
      <c r="D173" s="51">
        <f aca="true" t="shared" si="25" ref="D173:D185">SUM(B173:C173)</f>
        <v>1069.64</v>
      </c>
      <c r="E173" s="50">
        <v>174.9</v>
      </c>
      <c r="F173" s="52">
        <v>524.82</v>
      </c>
      <c r="G173" s="52">
        <v>349.88</v>
      </c>
      <c r="H173" s="3">
        <v>20</v>
      </c>
      <c r="I173" s="51">
        <f t="shared" si="24"/>
        <v>1069.6</v>
      </c>
      <c r="J173" s="58">
        <f aca="true" t="shared" si="26" ref="J173:J185">SUM(D173-I173)</f>
        <v>0.040000000000190994</v>
      </c>
      <c r="K173" s="75">
        <v>4.04</v>
      </c>
      <c r="L173" s="65"/>
    </row>
    <row r="174" spans="1:12" ht="19.5" customHeight="1" thickBot="1">
      <c r="A174" s="28" t="s">
        <v>83</v>
      </c>
      <c r="B174" s="56">
        <v>681</v>
      </c>
      <c r="C174" s="56">
        <v>717</v>
      </c>
      <c r="D174" s="51">
        <f t="shared" si="25"/>
        <v>1398</v>
      </c>
      <c r="E174" s="52">
        <v>219.4</v>
      </c>
      <c r="F174" s="52">
        <v>644.8</v>
      </c>
      <c r="G174" s="52">
        <v>469.86</v>
      </c>
      <c r="H174" s="3">
        <v>36</v>
      </c>
      <c r="I174" s="51">
        <f t="shared" si="24"/>
        <v>1370.06</v>
      </c>
      <c r="J174" s="58">
        <f t="shared" si="26"/>
        <v>27.940000000000055</v>
      </c>
      <c r="K174" s="36">
        <v>27.94</v>
      </c>
      <c r="L174" s="65"/>
    </row>
    <row r="175" spans="1:12" ht="19.5" customHeight="1" thickBot="1">
      <c r="A175" s="28" t="s">
        <v>117</v>
      </c>
      <c r="B175" s="57">
        <v>524.82</v>
      </c>
      <c r="C175" s="57">
        <v>544.82</v>
      </c>
      <c r="D175" s="51">
        <f t="shared" si="25"/>
        <v>1069.64</v>
      </c>
      <c r="E175" s="52">
        <v>349.9</v>
      </c>
      <c r="F175" s="52">
        <v>349.88</v>
      </c>
      <c r="G175" s="52">
        <v>349.88</v>
      </c>
      <c r="H175" s="3">
        <v>20</v>
      </c>
      <c r="I175" s="51">
        <f t="shared" si="24"/>
        <v>1069.6599999999999</v>
      </c>
      <c r="J175" s="73">
        <f t="shared" si="26"/>
        <v>-0.019999999999754436</v>
      </c>
      <c r="K175" s="36"/>
      <c r="L175" s="76">
        <v>0.02</v>
      </c>
    </row>
    <row r="176" spans="1:12" ht="19.5" customHeight="1" thickBot="1">
      <c r="A176" s="86" t="s">
        <v>78</v>
      </c>
      <c r="B176" s="93">
        <v>652.26</v>
      </c>
      <c r="C176" s="93">
        <v>688.26</v>
      </c>
      <c r="D176" s="88">
        <f t="shared" si="25"/>
        <v>1340.52</v>
      </c>
      <c r="E176" s="87">
        <v>422.8</v>
      </c>
      <c r="F176" s="87">
        <v>430.81000000000006</v>
      </c>
      <c r="G176" s="87">
        <v>394.37</v>
      </c>
      <c r="H176" s="89">
        <v>36</v>
      </c>
      <c r="I176" s="88">
        <f t="shared" si="24"/>
        <v>1283.98</v>
      </c>
      <c r="J176" s="94">
        <f t="shared" si="26"/>
        <v>56.539999999999964</v>
      </c>
      <c r="K176" s="91">
        <v>56.54</v>
      </c>
      <c r="L176" s="95"/>
    </row>
    <row r="177" spans="1:12" ht="19.5" customHeight="1" thickBot="1">
      <c r="A177" s="28" t="s">
        <v>118</v>
      </c>
      <c r="B177" s="57">
        <v>524.82</v>
      </c>
      <c r="C177" s="57">
        <v>544.82</v>
      </c>
      <c r="D177" s="51">
        <f t="shared" si="25"/>
        <v>1069.64</v>
      </c>
      <c r="E177" s="52">
        <v>349.9</v>
      </c>
      <c r="F177" s="52">
        <v>478.88</v>
      </c>
      <c r="G177" s="52">
        <v>174.94</v>
      </c>
      <c r="H177" s="3">
        <v>20</v>
      </c>
      <c r="I177" s="51">
        <f t="shared" si="24"/>
        <v>1023.72</v>
      </c>
      <c r="J177" s="58">
        <f t="shared" si="26"/>
        <v>45.92000000000007</v>
      </c>
      <c r="K177" s="36">
        <v>45.92</v>
      </c>
      <c r="L177" s="65"/>
    </row>
    <row r="178" spans="1:12" ht="19.5" customHeight="1" thickBot="1">
      <c r="A178" s="28" t="s">
        <v>80</v>
      </c>
      <c r="B178" s="57">
        <v>652.26</v>
      </c>
      <c r="C178" s="57">
        <v>688.26</v>
      </c>
      <c r="D178" s="51">
        <f t="shared" si="25"/>
        <v>1340.52</v>
      </c>
      <c r="E178" s="52">
        <v>386.3</v>
      </c>
      <c r="F178" s="52">
        <v>634.1400000000001</v>
      </c>
      <c r="G178" s="52">
        <v>211.38000000000002</v>
      </c>
      <c r="H178" s="3">
        <v>36</v>
      </c>
      <c r="I178" s="51">
        <f t="shared" si="24"/>
        <v>1267.8200000000002</v>
      </c>
      <c r="J178" s="58">
        <f t="shared" si="26"/>
        <v>72.69999999999982</v>
      </c>
      <c r="K178" s="36">
        <v>72.7</v>
      </c>
      <c r="L178" s="65"/>
    </row>
    <row r="179" spans="1:12" ht="19.5" customHeight="1" thickBot="1">
      <c r="A179" s="28" t="s">
        <v>77</v>
      </c>
      <c r="B179" s="57">
        <v>612.29</v>
      </c>
      <c r="C179" s="57">
        <v>632.29</v>
      </c>
      <c r="D179" s="51">
        <f t="shared" si="25"/>
        <v>1244.58</v>
      </c>
      <c r="E179" s="52">
        <v>349.9</v>
      </c>
      <c r="F179" s="52">
        <v>653.82</v>
      </c>
      <c r="G179" s="52">
        <v>174.94</v>
      </c>
      <c r="H179" s="3">
        <v>20</v>
      </c>
      <c r="I179" s="51">
        <f t="shared" si="24"/>
        <v>1198.66</v>
      </c>
      <c r="J179" s="58">
        <f t="shared" si="26"/>
        <v>45.919999999999845</v>
      </c>
      <c r="K179" s="36">
        <v>45.92</v>
      </c>
      <c r="L179" s="65"/>
    </row>
    <row r="180" spans="1:12" ht="19.5" customHeight="1" thickBot="1">
      <c r="A180" s="28" t="s">
        <v>82</v>
      </c>
      <c r="B180" s="57">
        <v>612.29</v>
      </c>
      <c r="C180" s="57">
        <v>632.29</v>
      </c>
      <c r="D180" s="51">
        <f t="shared" si="25"/>
        <v>1244.58</v>
      </c>
      <c r="E180" s="52">
        <v>349.9</v>
      </c>
      <c r="F180" s="52">
        <v>524.82</v>
      </c>
      <c r="G180" s="52">
        <v>349.88</v>
      </c>
      <c r="H180" s="3">
        <v>20</v>
      </c>
      <c r="I180" s="51">
        <f t="shared" si="24"/>
        <v>1244.6</v>
      </c>
      <c r="J180" s="73">
        <f t="shared" si="26"/>
        <v>-0.01999999999998181</v>
      </c>
      <c r="K180" s="36"/>
      <c r="L180" s="76">
        <v>0.02</v>
      </c>
    </row>
    <row r="181" spans="1:12" ht="19.5" customHeight="1" thickBot="1">
      <c r="A181" s="86" t="s">
        <v>81</v>
      </c>
      <c r="B181" s="93">
        <v>612.29</v>
      </c>
      <c r="C181" s="93">
        <v>632.29</v>
      </c>
      <c r="D181" s="88">
        <f t="shared" si="25"/>
        <v>1244.58</v>
      </c>
      <c r="E181" s="87">
        <v>349.9</v>
      </c>
      <c r="F181" s="87">
        <v>524.82</v>
      </c>
      <c r="G181" s="87">
        <v>349.88</v>
      </c>
      <c r="H181" s="89">
        <v>20</v>
      </c>
      <c r="I181" s="88">
        <f t="shared" si="24"/>
        <v>1244.6</v>
      </c>
      <c r="J181" s="96">
        <f t="shared" si="26"/>
        <v>-0.01999999999998181</v>
      </c>
      <c r="K181" s="91"/>
      <c r="L181" s="95">
        <v>0.02</v>
      </c>
    </row>
    <row r="182" spans="1:12" ht="19.5" customHeight="1" thickBot="1">
      <c r="A182" s="28" t="s">
        <v>85</v>
      </c>
      <c r="B182" s="57">
        <v>612.29</v>
      </c>
      <c r="C182" s="57">
        <v>632.29</v>
      </c>
      <c r="D182" s="51">
        <f t="shared" si="25"/>
        <v>1244.58</v>
      </c>
      <c r="E182" s="52">
        <v>174.9</v>
      </c>
      <c r="F182" s="52">
        <v>699.76</v>
      </c>
      <c r="G182" s="52">
        <v>349.88</v>
      </c>
      <c r="H182" s="3">
        <v>20</v>
      </c>
      <c r="I182" s="51">
        <f t="shared" si="24"/>
        <v>1244.54</v>
      </c>
      <c r="J182" s="58">
        <f t="shared" si="26"/>
        <v>0.03999999999996362</v>
      </c>
      <c r="K182" s="75">
        <v>0.04</v>
      </c>
      <c r="L182" s="65"/>
    </row>
    <row r="183" spans="1:12" ht="19.5" customHeight="1" thickBot="1">
      <c r="A183" s="28" t="s">
        <v>76</v>
      </c>
      <c r="B183" s="57">
        <v>721.52</v>
      </c>
      <c r="C183" s="57">
        <v>757.52</v>
      </c>
      <c r="D183" s="51">
        <f t="shared" si="25"/>
        <v>1479.04</v>
      </c>
      <c r="E183" s="52">
        <v>211.4</v>
      </c>
      <c r="F183" s="52">
        <v>736.05</v>
      </c>
      <c r="G183" s="52">
        <v>422.76000000000005</v>
      </c>
      <c r="H183" s="3">
        <v>36</v>
      </c>
      <c r="I183" s="51">
        <f t="shared" si="24"/>
        <v>1406.21</v>
      </c>
      <c r="J183" s="58">
        <f t="shared" si="26"/>
        <v>72.82999999999993</v>
      </c>
      <c r="K183" s="36">
        <v>72.83</v>
      </c>
      <c r="L183" s="65"/>
    </row>
    <row r="184" spans="1:12" ht="19.5" customHeight="1" thickBot="1">
      <c r="A184" s="28" t="s">
        <v>119</v>
      </c>
      <c r="B184" s="57">
        <v>612.29</v>
      </c>
      <c r="C184" s="57">
        <v>632.29</v>
      </c>
      <c r="D184" s="51">
        <f t="shared" si="25"/>
        <v>1244.58</v>
      </c>
      <c r="E184" s="52">
        <v>174.9</v>
      </c>
      <c r="F184" s="52">
        <v>524.82</v>
      </c>
      <c r="G184" s="52">
        <v>524.82</v>
      </c>
      <c r="H184" s="3">
        <v>20</v>
      </c>
      <c r="I184" s="51">
        <f>SUM(E184:H184)</f>
        <v>1244.54</v>
      </c>
      <c r="J184" s="58">
        <f t="shared" si="26"/>
        <v>0.03999999999996362</v>
      </c>
      <c r="K184" s="75">
        <v>0.04</v>
      </c>
      <c r="L184" s="65"/>
    </row>
    <row r="185" spans="1:12" ht="19.5" customHeight="1" thickBot="1">
      <c r="A185" s="98" t="s">
        <v>84</v>
      </c>
      <c r="B185" s="93">
        <v>739.73</v>
      </c>
      <c r="C185" s="93">
        <v>775.73</v>
      </c>
      <c r="D185" s="88">
        <f t="shared" si="25"/>
        <v>1515.46</v>
      </c>
      <c r="E185" s="99">
        <v>211.4</v>
      </c>
      <c r="F185" s="99">
        <v>634.1400000000001</v>
      </c>
      <c r="G185" s="99">
        <v>634.1400000000001</v>
      </c>
      <c r="H185" s="100">
        <v>36</v>
      </c>
      <c r="I185" s="88">
        <f>SUM(E185:H185)</f>
        <v>1515.6800000000003</v>
      </c>
      <c r="J185" s="96">
        <f t="shared" si="26"/>
        <v>-0.22000000000025466</v>
      </c>
      <c r="K185" s="101"/>
      <c r="L185" s="102">
        <v>0.22</v>
      </c>
    </row>
    <row r="186" spans="1:12" ht="24.75" customHeight="1" thickBot="1">
      <c r="A186" s="4"/>
      <c r="B186" s="43">
        <f>SUM(B172:B185)</f>
        <v>8607.5</v>
      </c>
      <c r="C186" s="43">
        <f>SUM(C172:C185)</f>
        <v>8967.5</v>
      </c>
      <c r="D186" s="12">
        <f aca="true" t="shared" si="27" ref="D186:L186">SUM(D172:D185)</f>
        <v>17575</v>
      </c>
      <c r="E186" s="5">
        <f t="shared" si="27"/>
        <v>3900.400000000001</v>
      </c>
      <c r="F186" s="5">
        <f t="shared" si="27"/>
        <v>7711.4400000000005</v>
      </c>
      <c r="G186" s="5">
        <f t="shared" si="27"/>
        <v>5281.43</v>
      </c>
      <c r="H186" s="5">
        <f>SUM(H172:H185)</f>
        <v>360</v>
      </c>
      <c r="I186" s="12">
        <f t="shared" si="27"/>
        <v>17253.27</v>
      </c>
      <c r="J186" s="34">
        <f t="shared" si="27"/>
        <v>321.73</v>
      </c>
      <c r="K186" s="17">
        <f t="shared" si="27"/>
        <v>326.01000000000005</v>
      </c>
      <c r="L186" s="81">
        <f t="shared" si="27"/>
        <v>0.28</v>
      </c>
    </row>
    <row r="187" ht="19.5" customHeight="1"/>
    <row r="188" spans="1:4" ht="19.5" customHeight="1">
      <c r="A188" s="85"/>
      <c r="D188" s="1" t="s">
        <v>123</v>
      </c>
    </row>
    <row r="189" spans="1:4" ht="19.5" customHeight="1">
      <c r="A189" s="103"/>
      <c r="D189" s="1" t="s">
        <v>124</v>
      </c>
    </row>
    <row r="190" ht="19.5" customHeight="1"/>
    <row r="191" ht="19.5" customHeight="1" thickBot="1">
      <c r="D191" s="1" t="s">
        <v>25</v>
      </c>
    </row>
    <row r="192" spans="1:5" ht="19.5" customHeight="1" thickBot="1">
      <c r="A192" s="17" t="s">
        <v>21</v>
      </c>
      <c r="B192" s="14" t="s">
        <v>14</v>
      </c>
      <c r="C192" s="6" t="s">
        <v>13</v>
      </c>
      <c r="D192" s="14" t="s">
        <v>14</v>
      </c>
      <c r="E192" s="6" t="s">
        <v>13</v>
      </c>
    </row>
    <row r="193" spans="1:5" ht="19.5" customHeight="1">
      <c r="A193" s="18" t="s">
        <v>7</v>
      </c>
      <c r="B193" s="15">
        <f>K22</f>
        <v>463.96000000000004</v>
      </c>
      <c r="C193" s="7">
        <f>L22</f>
        <v>47.800000000000004</v>
      </c>
      <c r="D193" s="15"/>
      <c r="E193" s="7"/>
    </row>
    <row r="194" spans="1:5" ht="19.5" customHeight="1">
      <c r="A194" s="19" t="s">
        <v>15</v>
      </c>
      <c r="B194" s="16">
        <f>K47</f>
        <v>1277.15</v>
      </c>
      <c r="C194" s="8">
        <f>L47</f>
        <v>2.02</v>
      </c>
      <c r="D194" s="16"/>
      <c r="E194" s="8"/>
    </row>
    <row r="195" spans="1:5" ht="19.5" customHeight="1">
      <c r="A195" s="19" t="s">
        <v>16</v>
      </c>
      <c r="B195" s="16">
        <f>K74</f>
        <v>167.48</v>
      </c>
      <c r="C195" s="8">
        <f>L74</f>
        <v>662.74</v>
      </c>
      <c r="D195" s="16"/>
      <c r="E195" s="8"/>
    </row>
    <row r="196" spans="1:5" ht="19.5" customHeight="1">
      <c r="A196" s="19" t="s">
        <v>17</v>
      </c>
      <c r="B196" s="16">
        <f>K102</f>
        <v>212.01000000000002</v>
      </c>
      <c r="C196" s="8">
        <f>L102</f>
        <v>171.71999999999997</v>
      </c>
      <c r="D196" s="16"/>
      <c r="E196" s="8"/>
    </row>
    <row r="197" spans="1:5" ht="19.5" customHeight="1">
      <c r="A197" s="19" t="s">
        <v>18</v>
      </c>
      <c r="B197" s="16">
        <f>K130</f>
        <v>89.53</v>
      </c>
      <c r="C197" s="8">
        <f>L130</f>
        <v>0.06</v>
      </c>
      <c r="D197" s="16"/>
      <c r="E197" s="8"/>
    </row>
    <row r="198" spans="1:5" ht="19.5" customHeight="1">
      <c r="A198" s="19" t="s">
        <v>19</v>
      </c>
      <c r="B198" s="16">
        <f>K158</f>
        <v>111.26</v>
      </c>
      <c r="C198" s="8">
        <f>L158</f>
        <v>137.61000000000004</v>
      </c>
      <c r="D198" s="16"/>
      <c r="E198" s="8"/>
    </row>
    <row r="199" spans="1:5" ht="19.5" customHeight="1">
      <c r="A199" s="19" t="s">
        <v>20</v>
      </c>
      <c r="B199" s="16">
        <f>K186</f>
        <v>326.01000000000005</v>
      </c>
      <c r="C199" s="8">
        <f>L186</f>
        <v>0.28</v>
      </c>
      <c r="D199" s="16"/>
      <c r="E199" s="8"/>
    </row>
    <row r="200" spans="1:5" ht="19.5" customHeight="1" thickBot="1">
      <c r="A200" s="20"/>
      <c r="B200" s="21"/>
      <c r="C200" s="10"/>
      <c r="D200" s="21"/>
      <c r="E200" s="10"/>
    </row>
    <row r="201" spans="1:5" ht="19.5" customHeight="1" thickBot="1">
      <c r="A201" s="22" t="s">
        <v>2</v>
      </c>
      <c r="B201" s="23">
        <f>SUM(B193:B200)</f>
        <v>2647.400000000001</v>
      </c>
      <c r="C201" s="11">
        <f>SUM(C193:C200)</f>
        <v>1022.2299999999999</v>
      </c>
      <c r="D201" s="23">
        <f>SUM(D193:D200)</f>
        <v>0</v>
      </c>
      <c r="E201" s="11">
        <f>SUM(E193:E200)</f>
        <v>0</v>
      </c>
    </row>
    <row r="202" ht="19.5" customHeight="1"/>
    <row r="203" ht="19.5" customHeight="1"/>
    <row r="204" ht="19.5" customHeight="1" hidden="1"/>
    <row r="205" ht="19.5" customHeight="1" hidden="1"/>
    <row r="206" ht="19.5" customHeight="1" hidden="1"/>
    <row r="207" ht="19.5" customHeight="1" hidden="1"/>
    <row r="208" ht="19.5" customHeight="1" hidden="1"/>
    <row r="209" ht="19.5" customHeight="1" hidden="1"/>
    <row r="210" ht="19.5" customHeight="1" hidden="1"/>
    <row r="211" ht="19.5" customHeight="1" hidden="1"/>
    <row r="212" ht="19.5" customHeight="1" hidden="1"/>
    <row r="213" ht="19.5" customHeight="1" hidden="1"/>
    <row r="214" ht="19.5" customHeight="1" hidden="1"/>
    <row r="215" ht="19.5" customHeight="1" hidden="1"/>
    <row r="216" ht="19.5" customHeight="1" hidden="1"/>
    <row r="217" ht="19.5" customHeight="1" hidden="1"/>
    <row r="218" ht="19.5" customHeight="1" hidden="1"/>
    <row r="219" ht="19.5" customHeight="1" hidden="1"/>
    <row r="220" ht="19.5" customHeight="1" hidden="1"/>
    <row r="221" ht="19.5" customHeight="1" hidden="1"/>
    <row r="222" ht="19.5" customHeight="1" hidden="1"/>
    <row r="223" ht="19.5" customHeight="1" hidden="1"/>
    <row r="224" ht="19.5" customHeight="1" hidden="1"/>
    <row r="225" ht="19.5" customHeight="1" hidden="1"/>
    <row r="226" ht="19.5" customHeight="1" hidden="1"/>
    <row r="227" ht="19.5" customHeight="1" hidden="1"/>
    <row r="228" ht="19.5" customHeight="1" hidden="1"/>
    <row r="229" ht="19.5" customHeight="1" hidden="1"/>
    <row r="230" ht="19.5" customHeight="1" hidden="1"/>
    <row r="231" ht="19.5" customHeight="1" hidden="1"/>
    <row r="232" ht="19.5" customHeight="1" hidden="1"/>
    <row r="233" ht="19.5" customHeight="1"/>
    <row r="234" ht="19.5" customHeight="1"/>
    <row r="235" ht="19.5" customHeight="1"/>
    <row r="236" ht="19.5" customHeight="1"/>
    <row r="237" ht="19.5" customHeight="1" hidden="1"/>
    <row r="238" ht="19.5" customHeight="1" hidden="1"/>
    <row r="239" ht="19.5" customHeight="1" hidden="1"/>
    <row r="240" ht="19.5" customHeight="1" hidden="1"/>
    <row r="241" ht="19.5" customHeight="1" hidden="1"/>
    <row r="242" ht="19.5" customHeight="1" hidden="1"/>
    <row r="243" ht="19.5" customHeight="1" hidden="1"/>
    <row r="244" ht="19.5" customHeight="1" hidden="1"/>
    <row r="245" ht="19.5" customHeight="1" hidden="1"/>
    <row r="246" ht="19.5" customHeight="1" hidden="1"/>
    <row r="247" ht="19.5" customHeight="1" hidden="1"/>
    <row r="248" ht="19.5" customHeight="1" hidden="1"/>
    <row r="249" ht="19.5" customHeight="1" hidden="1"/>
    <row r="250" ht="19.5" customHeight="1" hidden="1"/>
    <row r="251" ht="19.5" customHeight="1" hidden="1"/>
    <row r="252" ht="19.5" customHeight="1" hidden="1"/>
    <row r="253" ht="19.5" customHeight="1" hidden="1"/>
    <row r="254" ht="19.5" customHeight="1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</sheetData>
  <sheetProtection/>
  <printOptions horizontalCentered="1"/>
  <pageMargins left="0.1968503937007874" right="0.1968503937007874" top="0.3937007874015748" bottom="0.3937007874015748" header="0.3937007874015748" footer="0.3937007874015748"/>
  <pageSetup horizontalDpi="600" verticalDpi="600" orientation="landscape" paperSize="9" scal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Ladislav Matejka</cp:lastModifiedBy>
  <cp:lastPrinted>2012-09-19T15:58:52Z</cp:lastPrinted>
  <dcterms:created xsi:type="dcterms:W3CDTF">2011-02-18T11:52:11Z</dcterms:created>
  <dcterms:modified xsi:type="dcterms:W3CDTF">2013-08-16T08:50:55Z</dcterms:modified>
  <cp:category/>
  <cp:version/>
  <cp:contentType/>
  <cp:contentStatus/>
</cp:coreProperties>
</file>